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<sst xmlns="http://schemas.openxmlformats.org/spreadsheetml/2006/main" count="673" uniqueCount="464">
  <si>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</si>
  <si>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</si>
  <si>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</si>
  <si>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</si>
  <si>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</si>
  <si>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</si>
  <si>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</si>
  <si>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</si>
  <si>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</si>
  <si>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</si>
  <si>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</si>
  <si>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</si>
  <si>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</si>
  <si>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</si>
  <si>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</si>
  <si>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</si>
  <si>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</si>
  <si>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</si>
  <si>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</si>
  <si>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</si>
  <si>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</si>
  <si>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</si>
  <si>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</si>
  <si>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</si>
  <si>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</si>
  <si>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</si>
  <si>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</si>
  <si>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</si>
  <si>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</si>
  <si>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</si>
  <si>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</si>
  <si>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</si>
  <si>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</si>
  <si>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</si>
  <si>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</si>
  <si>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</si>
  <si>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</si>
  <si>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</si>
  <si>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</si>
  <si>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</si>
  <si>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</si>
  <si>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</si>
  <si>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</si>
  <si>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</si>
  <si>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</si>
  <si>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</si>
  <si>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</si>
  <si>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</si>
  <si>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</si>
  <si>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</si>
  <si>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</si>
  <si>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</si>
  <si>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</si>
  <si>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</si>
  <si>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</si>
  <si>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</si>
  <si>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</si>
  <si>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</si>
  <si>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</si>
  <si>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</si>
  <si>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</si>
  <si>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</si>
  <si>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</si>
  <si>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</si>
  <si>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</si>
  <si>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</si>
  <si>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</si>
  <si>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</si>
  <si>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</si>
  <si>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</si>
  <si>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</si>
  <si>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</si>
  <si>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</si>
  <si>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</si>
  <si>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</si>
  <si>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</si>
  <si>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</si>
  <si>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</si>
  <si>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</si>
  <si>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</si>
  <si>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</si>
  <si>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</si>
  <si>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</si>
  <si>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</si>
  <si>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</si>
  <si>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</si>
  <si>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</si>
  <si>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</si>
  <si>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</si>
  <si>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</si>
  <si>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</si>
  <si>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</si>
  <si>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</si>
  <si>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</si>
  <si>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</si>
  <si>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</si>
  <si>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</si>
  <si>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</si>
  <si>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</si>
  <si>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</si>
  <si>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</si>
  <si>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</si>
  <si>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</si>
  <si>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</si>
  <si>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</si>
  <si>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</si>
  <si>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</si>
  <si>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</si>
  <si>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</si>
  <si>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</si>
  <si>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</si>
  <si>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</si>
  <si>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</si>
  <si>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</si>
  <si>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</si>
  <si>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</si>
  <si>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</si>
  <si>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</si>
  <si>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</si>
  <si>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</si>
  <si>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</si>
  <si>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</si>
  <si>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</si>
  <si>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</si>
  <si>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</si>
  <si>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</si>
  <si>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</si>
  <si>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</si>
  <si>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</si>
  <si>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</si>
  <si>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</si>
  <si>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</si>
  <si>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</si>
  <si>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</si>
  <si>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</si>
  <si>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</si>
  <si>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</si>
  <si>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</si>
  <si>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</si>
  <si>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</si>
  <si>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</si>
  <si>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</si>
  <si>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</si>
  <si>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</si>
  <si>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</si>
  <si>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</si>
  <si>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</si>
  <si>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</si>
  <si>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</si>
  <si>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</si>
  <si>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</si>
  <si>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</si>
  <si>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</si>
  <si>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</si>
  <si>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</si>
  <si>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</si>
  <si>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</si>
  <si>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</si>
  <si>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</si>
  <si>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</si>
  <si>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</si>
  <si>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</si>
  <si>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</si>
  <si>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</si>
  <si>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</si>
  <si>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</si>
  <si>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</si>
  <si>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</si>
  <si>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</si>
  <si>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</si>
  <si>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</si>
  <si>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</si>
  <si>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</si>
  <si>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</si>
  <si>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</si>
  <si>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</si>
  <si>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</si>
  <si>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</si>
  <si>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</si>
  <si>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</si>
  <si>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</si>
  <si>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</si>
  <si>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</si>
  <si>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</si>
  <si>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</si>
  <si>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</si>
  <si>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</si>
  <si>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</si>
  <si>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</si>
  <si>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</si>
  <si>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</si>
  <si>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</si>
  <si>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</si>
  <si>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</si>
  <si>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</si>
  <si>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</si>
  <si>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</si>
  <si>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</si>
  <si>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</si>
  <si>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</si>
  <si>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</si>
  <si>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</si>
  <si>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</si>
  <si>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</si>
  <si>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</si>
  <si>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</si>
  <si>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</si>
  <si>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</si>
  <si>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</si>
  <si>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</si>
  <si>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</si>
  <si>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</si>
  <si>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</si>
  <si>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</si>
  <si>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</si>
  <si>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</si>
  <si>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</si>
  <si>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</si>
  <si>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</si>
  <si>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</si>
  <si>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</si>
  <si>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</si>
  <si>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</si>
  <si>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</si>
  <si>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</si>
  <si>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</si>
  <si>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</si>
  <si>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</si>
  <si>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</si>
  <si>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</si>
  <si>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</si>
  <si>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</si>
  <si>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</si>
  <si>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</si>
  <si>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</si>
  <si>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</si>
  <si>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</si>
  <si>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</si>
  <si>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</si>
  <si>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</si>
  <si>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</si>
  <si>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</si>
  <si>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</si>
  <si>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</si>
  <si>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</si>
  <si>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</si>
  <si>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</si>
  <si>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</si>
  <si>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</si>
  <si>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</si>
  <si>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</si>
  <si>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</si>
  <si>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</si>
  <si>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</si>
  <si>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</si>
  <si>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</si>
  <si>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</si>
  <si>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</si>
  <si>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</si>
  <si>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</si>
  <si>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</si>
  <si>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</si>
  <si>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</si>
  <si>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</si>
  <si>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</si>
  <si>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</si>
  <si>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</si>
  <si>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</si>
  <si>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</si>
  <si>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</si>
  <si>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</si>
  <si>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</si>
  <si>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</si>
  <si>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</si>
  <si>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</si>
  <si>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</si>
  <si>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</si>
  <si>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</si>
  <si>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</si>
  <si>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</si>
  <si>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</si>
  <si>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</si>
  <si>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</si>
  <si>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</si>
  <si>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</si>
  <si>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</si>
  <si>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</si>
  <si>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</si>
  <si>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</si>
  <si>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</si>
  <si>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</si>
  <si>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</si>
  <si>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</si>
  <si>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</si>
  <si>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</si>
  <si>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</si>
  <si>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</si>
  <si>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</si>
  <si>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</si>
  <si>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</si>
  <si>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</si>
  <si>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</si>
  <si>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</si>
  <si>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</si>
  <si>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</si>
  <si>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</si>
  <si>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</si>
  <si>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</si>
  <si>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</si>
  <si>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</si>
  <si>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</si>
  <si>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</si>
  <si>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</si>
  <si>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</si>
  <si>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</si>
  <si>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</si>
  <si>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</si>
  <si>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</si>
  <si>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</si>
  <si>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</si>
  <si>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</si>
  <si>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</si>
  <si>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</si>
  <si>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</si>
  <si>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</si>
  <si>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</si>
  <si>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</si>
  <si>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</si>
  <si>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</si>
  <si>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</si>
  <si>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</si>
  <si>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</si>
  <si>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</si>
  <si>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</si>
  <si>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</si>
  <si>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</si>
  <si>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</si>
  <si>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</si>
  <si>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</si>
  <si>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</si>
  <si>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</si>
  <si>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</si>
  <si>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</si>
  <si>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</si>
  <si>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</si>
  <si>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</si>
  <si>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</si>
  <si>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</si>
  <si>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</si>
  <si>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</si>
  <si>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</si>
  <si>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</si>
  <si>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</si>
  <si>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</si>
  <si>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</si>
  <si>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</si>
  <si>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</si>
  <si>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</si>
  <si>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</si>
  <si>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</si>
  <si>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</si>
  <si>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</si>
  <si>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</si>
  <si>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</si>
  <si>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</si>
  <si>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</si>
  <si>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</si>
  <si>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</si>
  <si>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</si>
  <si>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</si>
  <si>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</si>
  <si>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</si>
  <si>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</si>
  <si>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</si>
  <si>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</si>
  <si>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</si>
  <si>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</si>
  <si>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</si>
  <si>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</si>
  <si>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</si>
  <si>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</si>
  <si>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</si>
  <si>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</si>
  <si>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</si>
  <si>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</si>
  <si>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</si>
  <si>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</si>
  <si>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</si>
  <si>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</si>
  <si>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</si>
  <si>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</si>
  <si>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</si>
  <si>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</si>
  <si>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</si>
  <si>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</si>
  <si>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</si>
  <si>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</si>
  <si>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</si>
  <si>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</si>
  <si>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</si>
  <si>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</si>
  <si>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</si>
  <si>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</si>
  <si>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</si>
  <si>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</si>
  <si>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</si>
  <si>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</si>
  <si>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</si>
  <si>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</si>
  <si>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</si>
  <si>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951 1102 0620020170 200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</si>
  <si>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</si>
  <si>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</si>
  <si>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</si>
  <si>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</si>
  <si>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</si>
  <si>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</si>
  <si>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</si>
  <si>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</si>
  <si>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</si>
  <si>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</si>
  <si>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</si>
  <si>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</si>
  <si>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</si>
  <si>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</si>
  <si>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</si>
  <si>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</si>
  <si>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</si>
  <si>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</si>
  <si>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</si>
  <si>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</si>
  <si>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</si>
  <si>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</si>
  <si>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</si>
  <si>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</si>
  <si>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</si>
  <si>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</si>
  <si>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</si>
  <si>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</si>
  <si>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</si>
  <si>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</si>
  <si>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</si>
  <si>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</si>
  <si>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</si>
  <si>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</si>
  <si>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</si>
  <si>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>951 0113 0120099990 853</t>
  </si>
  <si>
    <t xml:space="preserve">951 0502 0510020340 244 </t>
  </si>
  <si>
    <t>951 0502 0510020340 240</t>
  </si>
  <si>
    <t>951 0502 0510020340 200</t>
  </si>
  <si>
    <t>951 0502 0510020340 000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</si>
  <si>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</si>
  <si>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</si>
  <si>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</si>
  <si>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</si>
  <si>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</si>
  <si>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</si>
  <si>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</si>
  <si>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</si>
  <si>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</si>
  <si>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</si>
  <si>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 xml:space="preserve">                                         на 1   июня 2017 года</t>
  </si>
  <si>
    <t>01.06.2017</t>
  </si>
  <si>
    <t>13    июня   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</si>
</sst>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0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7" fillId="0" borderId="0" xfId="33" applyNumberFormat="1" applyFont="1" applyFill="1" applyBorder="1" applyAlignment="1">
      <alignment horizontal="left" wrapText="1" readingOrder="1"/>
      <protection/>
    </xf>
    <xf numFmtId="0" fontId="57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57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8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57" fillId="0" borderId="24" xfId="33" applyNumberFormat="1" applyFont="1" applyFill="1" applyBorder="1" applyAlignment="1">
      <alignment horizontal="left" wrapText="1"/>
      <protection/>
    </xf>
    <xf numFmtId="0" fontId="57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59" fillId="0" borderId="24" xfId="33" applyNumberFormat="1" applyFont="1" applyFill="1" applyBorder="1" applyAlignment="1">
      <alignment horizontal="right" wrapText="1" readingOrder="1"/>
      <protection/>
    </xf>
    <xf numFmtId="49" fontId="19" fillId="0" borderId="0" xfId="0" applyNumberFormat="1" applyFont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49" fontId="19" fillId="0" borderId="25" xfId="0" applyNumberFormat="1" applyFont="1" applyBorder="1" applyAlignment="1">
      <alignment/>
    </xf>
    <xf numFmtId="49" fontId="19" fillId="0" borderId="26" xfId="0" applyNumberFormat="1" applyFont="1" applyBorder="1" applyAlignment="1">
      <alignment/>
    </xf>
    <xf numFmtId="49" fontId="19" fillId="0" borderId="27" xfId="0" applyNumberFormat="1" applyFont="1" applyBorder="1" applyAlignment="1">
      <alignment/>
    </xf>
    <xf numFmtId="49" fontId="19" fillId="0" borderId="19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9" fontId="19" fillId="0" borderId="27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9" fontId="19" fillId="0" borderId="17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horizontal="center" wrapText="1"/>
    </xf>
    <xf numFmtId="0" fontId="20" fillId="0" borderId="17" xfId="53" applyNumberFormat="1" applyFont="1" applyBorder="1" applyAlignment="1">
      <alignment wrapText="1"/>
      <protection/>
    </xf>
    <xf numFmtId="0" fontId="19" fillId="0" borderId="17" xfId="53" applyNumberFormat="1" applyFont="1" applyBorder="1" applyAlignment="1">
      <alignment wrapText="1"/>
      <protection/>
    </xf>
    <xf numFmtId="0" fontId="19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7" xfId="0" applyNumberFormat="1" applyFont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19" fillId="0" borderId="17" xfId="0" applyNumberFormat="1" applyFont="1" applyBorder="1" applyAlignment="1">
      <alignment horizontal="right" wrapText="1"/>
    </xf>
    <xf numFmtId="43" fontId="19" fillId="0" borderId="17" xfId="0" applyNumberFormat="1" applyFont="1" applyFill="1" applyBorder="1" applyAlignment="1">
      <alignment horizontal="right" wrapText="1"/>
    </xf>
    <xf numFmtId="49" fontId="1" fillId="35" borderId="17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8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80" t="s">
        <v>38</v>
      </c>
      <c r="B1" s="180"/>
      <c r="C1" s="180"/>
      <c r="D1" s="180"/>
      <c r="E1" s="180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81" t="s">
        <v>461</v>
      </c>
      <c r="B3" s="181"/>
      <c r="C3" s="181"/>
      <c r="D3" s="181"/>
      <c r="E3" s="84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462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6">
        <v>4</v>
      </c>
      <c r="E13" s="86">
        <v>5</v>
      </c>
      <c r="F13" s="86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35052500</v>
      </c>
      <c r="E14" s="34">
        <f>E15+E51</f>
        <v>3317031.8600000003</v>
      </c>
      <c r="F14" s="34">
        <f aca="true" t="shared" si="0" ref="F14:F19">D14-E14</f>
        <v>31735468.14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6238400</v>
      </c>
      <c r="E15" s="34">
        <f>E16+E21+E27+E39+E36+E43+E45</f>
        <v>1335719.86</v>
      </c>
      <c r="F15" s="34">
        <f t="shared" si="0"/>
        <v>4902680.14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394366.01</v>
      </c>
      <c r="F16" s="34">
        <f t="shared" si="0"/>
        <v>689633.99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394366.01</v>
      </c>
      <c r="F17" s="34">
        <f t="shared" si="0"/>
        <v>689633.99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391582.58</v>
      </c>
      <c r="F18" s="34">
        <f t="shared" si="0"/>
        <v>681217.4199999999</v>
      </c>
    </row>
    <row r="19" spans="1:6" s="2" customFormat="1" ht="144" customHeight="1">
      <c r="A19" s="83" t="s">
        <v>122</v>
      </c>
      <c r="B19" s="85" t="s">
        <v>50</v>
      </c>
      <c r="C19" s="33" t="s">
        <v>217</v>
      </c>
      <c r="D19" s="67">
        <v>5600</v>
      </c>
      <c r="E19" s="34">
        <v>0</v>
      </c>
      <c r="F19" s="67">
        <f t="shared" si="0"/>
        <v>5600</v>
      </c>
    </row>
    <row r="20" spans="1:6" s="2" customFormat="1" ht="59.25" customHeight="1">
      <c r="A20" s="82" t="s">
        <v>59</v>
      </c>
      <c r="B20" s="33" t="s">
        <v>50</v>
      </c>
      <c r="C20" s="33" t="s">
        <v>60</v>
      </c>
      <c r="D20" s="34">
        <v>5600</v>
      </c>
      <c r="E20" s="67">
        <v>2783.43</v>
      </c>
      <c r="F20" s="34">
        <f aca="true" t="shared" si="1" ref="F20:F26">D20-E20</f>
        <v>2816.57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174338.42</v>
      </c>
      <c r="F21" s="34">
        <f t="shared" si="1"/>
        <v>240761.58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v>174338.42</v>
      </c>
      <c r="F22" s="34">
        <f t="shared" si="1"/>
        <v>240761.58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68406.18</v>
      </c>
      <c r="F23" s="34">
        <f t="shared" si="1"/>
        <v>73393.82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734.91</v>
      </c>
      <c r="F24" s="34">
        <f t="shared" si="1"/>
        <v>665.09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118276.78</v>
      </c>
      <c r="F25" s="34">
        <f t="shared" si="1"/>
        <v>182023.22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-13079.45</v>
      </c>
      <c r="F26" s="34">
        <f t="shared" si="1"/>
        <v>-15320.55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4599800</v>
      </c>
      <c r="E27" s="34">
        <f>E28+E30</f>
        <v>713666.6900000001</v>
      </c>
      <c r="F27" s="34">
        <f aca="true" t="shared" si="2" ref="F27:F34">D27-E27</f>
        <v>3886133.31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912300</v>
      </c>
      <c r="E28" s="34">
        <f>E29</f>
        <v>43596.42</v>
      </c>
      <c r="F28" s="34">
        <f t="shared" si="2"/>
        <v>868703.58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43596.42</v>
      </c>
      <c r="F29" s="34">
        <f t="shared" si="2"/>
        <v>868703.58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3687500</v>
      </c>
      <c r="E30" s="34">
        <f>E31+E33</f>
        <v>670070.27</v>
      </c>
      <c r="F30" s="34">
        <f t="shared" si="2"/>
        <v>3017429.73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924100</v>
      </c>
      <c r="E31" s="34">
        <f>E32</f>
        <v>504021.01</v>
      </c>
      <c r="F31" s="34">
        <f t="shared" si="2"/>
        <v>420078.99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34">
        <v>504021.01</v>
      </c>
      <c r="F32" s="34">
        <f t="shared" si="2"/>
        <v>420078.99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166049.26</v>
      </c>
      <c r="F33" s="34">
        <f t="shared" si="2"/>
        <v>2597350.74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166049.26</v>
      </c>
      <c r="F34" s="34">
        <f t="shared" si="2"/>
        <v>2597350.74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200</v>
      </c>
      <c r="F35" s="34">
        <f>D35-E36</f>
        <v>16700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200</v>
      </c>
      <c r="F36" s="34">
        <f>D36-E37</f>
        <v>16700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200</v>
      </c>
      <c r="F37" s="34">
        <f>D37-E37</f>
        <v>16700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8849.71</v>
      </c>
      <c r="F38" s="34">
        <f>D38-E39</f>
        <v>87550.29000000001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8849.71</v>
      </c>
      <c r="F39" s="34">
        <f>D39-E40</f>
        <v>87550.29000000001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8849.71</v>
      </c>
      <c r="F40" s="34">
        <f>D40-E40</f>
        <v>87550.29000000001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8849.71</v>
      </c>
      <c r="F41" s="34">
        <f>D41-E41</f>
        <v>87550.29000000001</v>
      </c>
    </row>
    <row r="42" spans="1:6" s="2" customFormat="1" ht="28.5" customHeight="1">
      <c r="A42" s="109" t="s">
        <v>379</v>
      </c>
      <c r="B42" s="108">
        <v>10</v>
      </c>
      <c r="C42" s="33" t="s">
        <v>374</v>
      </c>
      <c r="D42" s="67">
        <v>0</v>
      </c>
      <c r="E42" s="67">
        <f>E43</f>
        <v>44299.03</v>
      </c>
      <c r="F42" s="67">
        <f>F43</f>
        <v>-44299.03</v>
      </c>
    </row>
    <row r="43" spans="1:6" s="2" customFormat="1" ht="68.25" customHeight="1">
      <c r="A43" s="110" t="s">
        <v>377</v>
      </c>
      <c r="B43" s="108">
        <v>10</v>
      </c>
      <c r="C43" s="33" t="s">
        <v>375</v>
      </c>
      <c r="D43" s="67">
        <v>0</v>
      </c>
      <c r="E43" s="67">
        <f>E44</f>
        <v>44299.03</v>
      </c>
      <c r="F43" s="67">
        <f>F44</f>
        <v>-44299.03</v>
      </c>
    </row>
    <row r="44" spans="1:6" s="2" customFormat="1" ht="60.75" customHeight="1">
      <c r="A44" s="110" t="s">
        <v>378</v>
      </c>
      <c r="B44" s="108">
        <v>10</v>
      </c>
      <c r="C44" s="33" t="s">
        <v>376</v>
      </c>
      <c r="D44" s="67">
        <v>0</v>
      </c>
      <c r="E44" s="67">
        <v>44299.03</v>
      </c>
      <c r="F44" s="67">
        <f>D44-E44</f>
        <v>-44299.03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0</v>
      </c>
      <c r="F45" s="34">
        <f>D45-E45</f>
        <v>26200</v>
      </c>
    </row>
    <row r="46" spans="1:6" s="2" customFormat="1" ht="58.5" customHeight="1">
      <c r="A46" s="124" t="s">
        <v>383</v>
      </c>
      <c r="B46" s="33">
        <v>10</v>
      </c>
      <c r="C46" s="33" t="s">
        <v>382</v>
      </c>
      <c r="D46" s="77">
        <v>0</v>
      </c>
      <c r="E46" s="67">
        <f>E47</f>
        <v>0</v>
      </c>
      <c r="F46" s="67">
        <f>D46-E46</f>
        <v>0</v>
      </c>
    </row>
    <row r="47" spans="1:6" s="2" customFormat="1" ht="68.25" customHeight="1">
      <c r="A47" s="124" t="s">
        <v>384</v>
      </c>
      <c r="B47" s="33">
        <v>10</v>
      </c>
      <c r="C47" s="33" t="s">
        <v>381</v>
      </c>
      <c r="D47" s="77">
        <v>0</v>
      </c>
      <c r="E47" s="67">
        <v>0</v>
      </c>
      <c r="F47" s="67">
        <f>D47-E47</f>
        <v>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28814100</v>
      </c>
      <c r="E50" s="77">
        <f>E51</f>
        <v>1981312</v>
      </c>
      <c r="F50" s="77">
        <f>D50-E50</f>
        <v>26832788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28814100</v>
      </c>
      <c r="E51" s="69">
        <f>E52+E55+E60</f>
        <v>1981312</v>
      </c>
      <c r="F51" s="77">
        <f>D51-E51</f>
        <v>26832788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1901700</v>
      </c>
      <c r="F52" s="77">
        <f>D52-E53</f>
        <v>1555900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1901700</v>
      </c>
      <c r="F53" s="77">
        <f>D53-E54</f>
        <v>1555900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1901700</v>
      </c>
      <c r="F54" s="77">
        <f>D54-E54</f>
        <v>1555900</v>
      </c>
    </row>
    <row r="55" spans="1:6" s="2" customFormat="1" ht="39.75" customHeight="1">
      <c r="A55" s="33" t="s">
        <v>98</v>
      </c>
      <c r="B55" s="33" t="s">
        <v>50</v>
      </c>
      <c r="C55" s="128" t="s">
        <v>407</v>
      </c>
      <c r="D55" s="126">
        <f>D56+D58</f>
        <v>173500</v>
      </c>
      <c r="E55" s="127">
        <f>E56+E58</f>
        <v>79612</v>
      </c>
      <c r="F55" s="77">
        <f>D55-E55</f>
        <v>93888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5" t="s">
        <v>402</v>
      </c>
      <c r="D58" s="126">
        <f>D59</f>
        <v>173300</v>
      </c>
      <c r="E58" s="127">
        <f>E59</f>
        <v>79412</v>
      </c>
      <c r="F58" s="77">
        <f>F59</f>
        <v>93888</v>
      </c>
    </row>
    <row r="59" spans="1:6" s="2" customFormat="1" ht="54.75" customHeight="1">
      <c r="A59" s="33" t="s">
        <v>169</v>
      </c>
      <c r="B59" s="33" t="s">
        <v>50</v>
      </c>
      <c r="C59" s="125" t="s">
        <v>401</v>
      </c>
      <c r="D59" s="126">
        <v>173300</v>
      </c>
      <c r="E59" s="127">
        <v>79412</v>
      </c>
      <c r="F59" s="77">
        <f>D59-E59</f>
        <v>93888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25183000</v>
      </c>
      <c r="E60" s="77">
        <f>E61</f>
        <v>0</v>
      </c>
      <c r="F60" s="67">
        <f>D60-E61</f>
        <v>25183000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25183000</v>
      </c>
      <c r="E61" s="77">
        <f>E62</f>
        <v>0</v>
      </c>
      <c r="F61" s="67">
        <f>D61-E62</f>
        <v>25183000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25183000</v>
      </c>
      <c r="E62" s="77">
        <v>0</v>
      </c>
      <c r="F62" s="67">
        <f>D62-E62</f>
        <v>25183000</v>
      </c>
    </row>
    <row r="63" spans="1:6" s="2" customFormat="1" ht="12.75">
      <c r="A63" s="29"/>
      <c r="D63" s="116"/>
      <c r="E63" s="117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71"/>
  <sheetViews>
    <sheetView zoomScale="90" zoomScaleNormal="90" zoomScalePageLayoutView="0" workbookViewId="0" topLeftCell="A1">
      <selection activeCell="E183" sqref="E183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47">
        <f>D5</f>
        <v>36378000</v>
      </c>
      <c r="E4" s="47">
        <f>E5</f>
        <v>2082971.2199999997</v>
      </c>
      <c r="F4" s="47">
        <f>D4-E4</f>
        <v>34295028.78</v>
      </c>
      <c r="G4" s="37"/>
    </row>
    <row r="5" spans="1:7" s="38" customFormat="1" ht="25.5">
      <c r="A5" s="46" t="s">
        <v>119</v>
      </c>
      <c r="B5" s="19" t="s">
        <v>118</v>
      </c>
      <c r="C5" s="97" t="s">
        <v>230</v>
      </c>
      <c r="D5" s="47">
        <f>D6+D49+D61+D80+D101+D143+D151+D159+D171</f>
        <v>36378000</v>
      </c>
      <c r="E5" s="47">
        <f>E6+E49+E61+E80+E101+E143+E151+E171+E163</f>
        <v>2082971.2199999997</v>
      </c>
      <c r="F5" s="47">
        <f aca="true" t="shared" si="0" ref="F5:F24">D5-E5</f>
        <v>34295028.78</v>
      </c>
      <c r="G5" s="37"/>
    </row>
    <row r="6" spans="1:7" s="38" customFormat="1" ht="15" customHeight="1">
      <c r="A6" s="46" t="s">
        <v>120</v>
      </c>
      <c r="B6" s="19" t="s">
        <v>118</v>
      </c>
      <c r="C6" s="97" t="s">
        <v>231</v>
      </c>
      <c r="D6" s="71">
        <f>D7+D25+D31</f>
        <v>4164300</v>
      </c>
      <c r="E6" s="47">
        <f>E7+E31</f>
        <v>1327926.0199999998</v>
      </c>
      <c r="F6" s="47">
        <f t="shared" si="0"/>
        <v>2836373.9800000004</v>
      </c>
      <c r="G6" s="37"/>
    </row>
    <row r="7" spans="1:7" s="38" customFormat="1" ht="57" customHeight="1">
      <c r="A7" s="135" t="s">
        <v>221</v>
      </c>
      <c r="B7" s="88" t="s">
        <v>118</v>
      </c>
      <c r="C7" s="90" t="s">
        <v>229</v>
      </c>
      <c r="D7" s="89">
        <f>D8+D20</f>
        <v>4000900</v>
      </c>
      <c r="E7" s="47">
        <f>E8+E20</f>
        <v>1272476.89</v>
      </c>
      <c r="F7" s="89">
        <f t="shared" si="0"/>
        <v>2728423.1100000003</v>
      </c>
      <c r="G7" s="37"/>
    </row>
    <row r="8" spans="1:7" s="38" customFormat="1" ht="41.25" customHeight="1">
      <c r="A8" s="136" t="s">
        <v>127</v>
      </c>
      <c r="B8" s="88">
        <v>200</v>
      </c>
      <c r="C8" s="90" t="s">
        <v>228</v>
      </c>
      <c r="D8" s="89">
        <f>D9</f>
        <v>4000700</v>
      </c>
      <c r="E8" s="89">
        <f>E9</f>
        <v>1272276.89</v>
      </c>
      <c r="F8" s="89">
        <f>D8-E8</f>
        <v>2728423.1100000003</v>
      </c>
      <c r="G8" s="37"/>
    </row>
    <row r="9" spans="1:7" s="38" customFormat="1" ht="40.5" customHeight="1">
      <c r="A9" s="135" t="s">
        <v>141</v>
      </c>
      <c r="B9" s="88" t="s">
        <v>118</v>
      </c>
      <c r="C9" s="90" t="s">
        <v>386</v>
      </c>
      <c r="D9" s="89">
        <f>D10+D16</f>
        <v>4000700</v>
      </c>
      <c r="E9" s="89">
        <f>E10+E16</f>
        <v>1272276.89</v>
      </c>
      <c r="F9" s="89">
        <f t="shared" si="0"/>
        <v>2728423.1100000003</v>
      </c>
      <c r="G9" s="37"/>
    </row>
    <row r="10" spans="1:7" s="38" customFormat="1" ht="105.75" customHeight="1">
      <c r="A10" s="136" t="s">
        <v>394</v>
      </c>
      <c r="B10" s="88">
        <v>200</v>
      </c>
      <c r="C10" s="90" t="s">
        <v>227</v>
      </c>
      <c r="D10" s="89">
        <f>D11</f>
        <v>3237800</v>
      </c>
      <c r="E10" s="89">
        <f>E13+E14+E15</f>
        <v>1050577.96</v>
      </c>
      <c r="F10" s="89">
        <f>D10-E10</f>
        <v>2187222.04</v>
      </c>
      <c r="G10" s="37"/>
    </row>
    <row r="11" spans="1:7" s="38" customFormat="1" ht="80.25" customHeight="1">
      <c r="A11" s="137" t="s">
        <v>332</v>
      </c>
      <c r="B11" s="88">
        <v>200</v>
      </c>
      <c r="C11" s="90" t="s">
        <v>323</v>
      </c>
      <c r="D11" s="89">
        <f>D12</f>
        <v>3237800</v>
      </c>
      <c r="E11" s="89">
        <f>E12</f>
        <v>1050577.96</v>
      </c>
      <c r="F11" s="89">
        <f>F12</f>
        <v>2187222.04</v>
      </c>
      <c r="G11" s="37"/>
    </row>
    <row r="12" spans="1:7" s="38" customFormat="1" ht="33.75" customHeight="1">
      <c r="A12" s="138" t="s">
        <v>321</v>
      </c>
      <c r="B12" s="88">
        <v>200</v>
      </c>
      <c r="C12" s="90" t="s">
        <v>322</v>
      </c>
      <c r="D12" s="89">
        <f>D13+D14+D15</f>
        <v>3237800</v>
      </c>
      <c r="E12" s="47">
        <f>E13+E14+E15</f>
        <v>1050577.96</v>
      </c>
      <c r="F12" s="89">
        <f>F13+F14+F15</f>
        <v>2187222.04</v>
      </c>
      <c r="G12" s="37"/>
    </row>
    <row r="13" spans="1:7" s="38" customFormat="1" ht="32.25" customHeight="1">
      <c r="A13" s="135" t="s">
        <v>393</v>
      </c>
      <c r="B13" s="88" t="s">
        <v>118</v>
      </c>
      <c r="C13" s="90" t="s">
        <v>223</v>
      </c>
      <c r="D13" s="89">
        <v>2259000</v>
      </c>
      <c r="E13" s="89">
        <v>786866.74</v>
      </c>
      <c r="F13" s="47">
        <f t="shared" si="0"/>
        <v>1472133.26</v>
      </c>
      <c r="G13" s="37"/>
    </row>
    <row r="14" spans="1:7" s="38" customFormat="1" ht="48" customHeight="1">
      <c r="A14" s="139" t="s">
        <v>121</v>
      </c>
      <c r="B14" s="19" t="s">
        <v>118</v>
      </c>
      <c r="C14" s="90" t="s">
        <v>224</v>
      </c>
      <c r="D14" s="47">
        <v>206200</v>
      </c>
      <c r="E14" s="65">
        <v>52080.98</v>
      </c>
      <c r="F14" s="47">
        <f t="shared" si="0"/>
        <v>154119.02</v>
      </c>
      <c r="G14" s="37"/>
    </row>
    <row r="15" spans="1:7" s="38" customFormat="1" ht="63" customHeight="1">
      <c r="A15" s="139" t="s">
        <v>220</v>
      </c>
      <c r="B15" s="19" t="s">
        <v>118</v>
      </c>
      <c r="C15" s="90" t="s">
        <v>315</v>
      </c>
      <c r="D15" s="47">
        <v>772600</v>
      </c>
      <c r="E15" s="65">
        <v>211630.24</v>
      </c>
      <c r="F15" s="47">
        <f t="shared" si="0"/>
        <v>560969.76</v>
      </c>
      <c r="G15" s="37"/>
    </row>
    <row r="16" spans="1:7" s="38" customFormat="1" ht="111" customHeight="1">
      <c r="A16" s="136" t="s">
        <v>128</v>
      </c>
      <c r="B16" s="19">
        <v>200</v>
      </c>
      <c r="C16" s="70" t="s">
        <v>225</v>
      </c>
      <c r="D16" s="47">
        <f>D19</f>
        <v>762900</v>
      </c>
      <c r="E16" s="65">
        <f>E19</f>
        <v>221698.93</v>
      </c>
      <c r="F16" s="47">
        <f t="shared" si="0"/>
        <v>541201.0700000001</v>
      </c>
      <c r="G16" s="37"/>
    </row>
    <row r="17" spans="1:7" s="38" customFormat="1" ht="30.75" customHeight="1">
      <c r="A17" s="138" t="s">
        <v>330</v>
      </c>
      <c r="B17" s="19">
        <v>200</v>
      </c>
      <c r="C17" s="70" t="s">
        <v>329</v>
      </c>
      <c r="D17" s="47">
        <f>D18</f>
        <v>762900</v>
      </c>
      <c r="E17" s="65">
        <f>E18</f>
        <v>221698.93</v>
      </c>
      <c r="F17" s="47">
        <f t="shared" si="0"/>
        <v>541201.0700000001</v>
      </c>
      <c r="G17" s="37"/>
    </row>
    <row r="18" spans="1:7" s="38" customFormat="1" ht="39.75" customHeight="1">
      <c r="A18" s="138" t="s">
        <v>331</v>
      </c>
      <c r="B18" s="19">
        <v>200</v>
      </c>
      <c r="C18" s="70" t="s">
        <v>328</v>
      </c>
      <c r="D18" s="47">
        <f>D19</f>
        <v>762900</v>
      </c>
      <c r="E18" s="65">
        <f>E19</f>
        <v>221698.93</v>
      </c>
      <c r="F18" s="47">
        <f>D18-E18</f>
        <v>541201.0700000001</v>
      </c>
      <c r="G18" s="37"/>
    </row>
    <row r="19" spans="1:7" s="38" customFormat="1" ht="42.75" customHeight="1">
      <c r="A19" s="136" t="s">
        <v>142</v>
      </c>
      <c r="B19" s="19" t="s">
        <v>118</v>
      </c>
      <c r="C19" s="70" t="s">
        <v>226</v>
      </c>
      <c r="D19" s="47">
        <v>762900</v>
      </c>
      <c r="E19" s="47">
        <v>221698.93</v>
      </c>
      <c r="F19" s="47">
        <f>D19-E19</f>
        <v>541201.0700000001</v>
      </c>
      <c r="G19" s="37"/>
    </row>
    <row r="20" spans="1:7" s="38" customFormat="1" ht="12.75">
      <c r="A20" s="135" t="s">
        <v>143</v>
      </c>
      <c r="B20" s="76" t="s">
        <v>118</v>
      </c>
      <c r="C20" s="95" t="s">
        <v>327</v>
      </c>
      <c r="D20" s="71">
        <v>200</v>
      </c>
      <c r="E20" s="72">
        <f>E21</f>
        <v>200</v>
      </c>
      <c r="F20" s="72">
        <f t="shared" si="0"/>
        <v>0</v>
      </c>
      <c r="G20" s="37"/>
    </row>
    <row r="21" spans="1:7" s="38" customFormat="1" ht="144" customHeight="1">
      <c r="A21" s="135" t="s">
        <v>202</v>
      </c>
      <c r="B21" s="76" t="s">
        <v>118</v>
      </c>
      <c r="C21" s="95" t="s">
        <v>326</v>
      </c>
      <c r="D21" s="71">
        <v>200</v>
      </c>
      <c r="E21" s="72">
        <f>E24</f>
        <v>200</v>
      </c>
      <c r="F21" s="72">
        <f t="shared" si="0"/>
        <v>0</v>
      </c>
      <c r="G21" s="37"/>
    </row>
    <row r="22" spans="1:7" s="38" customFormat="1" ht="33.75" customHeight="1">
      <c r="A22" s="138" t="s">
        <v>330</v>
      </c>
      <c r="B22" s="76">
        <v>200</v>
      </c>
      <c r="C22" s="95" t="s">
        <v>325</v>
      </c>
      <c r="D22" s="71">
        <f aca="true" t="shared" si="1" ref="D22:F23">D23</f>
        <v>200</v>
      </c>
      <c r="E22" s="72">
        <f t="shared" si="1"/>
        <v>200</v>
      </c>
      <c r="F22" s="72">
        <f t="shared" si="1"/>
        <v>0</v>
      </c>
      <c r="G22" s="37"/>
    </row>
    <row r="23" spans="1:7" s="38" customFormat="1" ht="46.5" customHeight="1">
      <c r="A23" s="138" t="s">
        <v>331</v>
      </c>
      <c r="B23" s="76">
        <v>200</v>
      </c>
      <c r="C23" s="95" t="s">
        <v>324</v>
      </c>
      <c r="D23" s="71">
        <f t="shared" si="1"/>
        <v>200</v>
      </c>
      <c r="E23" s="72">
        <f t="shared" si="1"/>
        <v>200</v>
      </c>
      <c r="F23" s="72">
        <f t="shared" si="1"/>
        <v>0</v>
      </c>
      <c r="G23" s="37"/>
    </row>
    <row r="24" spans="1:7" s="38" customFormat="1" ht="41.25" customHeight="1">
      <c r="A24" s="135" t="s">
        <v>142</v>
      </c>
      <c r="B24" s="76" t="s">
        <v>118</v>
      </c>
      <c r="C24" s="95" t="s">
        <v>232</v>
      </c>
      <c r="D24" s="71">
        <v>200</v>
      </c>
      <c r="E24" s="72">
        <v>200</v>
      </c>
      <c r="F24" s="72">
        <f t="shared" si="0"/>
        <v>0</v>
      </c>
      <c r="G24" s="37"/>
    </row>
    <row r="25" spans="1:7" s="38" customFormat="1" ht="15.75" customHeight="1">
      <c r="A25" s="135" t="s">
        <v>144</v>
      </c>
      <c r="B25" s="76" t="s">
        <v>118</v>
      </c>
      <c r="C25" s="78" t="s">
        <v>236</v>
      </c>
      <c r="D25" s="71">
        <v>8000</v>
      </c>
      <c r="E25" s="72">
        <v>0</v>
      </c>
      <c r="F25" s="71">
        <v>8000</v>
      </c>
      <c r="G25" s="37"/>
    </row>
    <row r="26" spans="1:7" s="38" customFormat="1" ht="38.25">
      <c r="A26" s="135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5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5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39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1">
        <v>8000</v>
      </c>
      <c r="G29" s="37"/>
    </row>
    <row r="30" spans="1:7" s="38" customFormat="1" ht="20.25" customHeight="1">
      <c r="A30" s="135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1">
        <f>D30-E30</f>
        <v>8000</v>
      </c>
      <c r="G30" s="37"/>
    </row>
    <row r="31" spans="1:7" s="38" customFormat="1" ht="21" customHeight="1">
      <c r="A31" s="136" t="s">
        <v>148</v>
      </c>
      <c r="B31" s="19" t="s">
        <v>118</v>
      </c>
      <c r="C31" s="70" t="s">
        <v>237</v>
      </c>
      <c r="D31" s="47">
        <f>D32+D43</f>
        <v>155400</v>
      </c>
      <c r="E31" s="75">
        <f>E32+E43</f>
        <v>55449.13</v>
      </c>
      <c r="F31" s="100">
        <f aca="true" t="shared" si="2" ref="F31:F37">D31-E31</f>
        <v>99950.87</v>
      </c>
      <c r="G31" s="37"/>
    </row>
    <row r="32" spans="1:7" s="38" customFormat="1" ht="50.25" customHeight="1">
      <c r="A32" s="136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44119.53</v>
      </c>
      <c r="F32" s="47">
        <f t="shared" si="2"/>
        <v>31280.47</v>
      </c>
      <c r="G32" s="37"/>
    </row>
    <row r="33" spans="1:7" s="38" customFormat="1" ht="41.25" customHeight="1">
      <c r="A33" s="136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44119.53</v>
      </c>
      <c r="F33" s="47">
        <f t="shared" si="2"/>
        <v>31280.47</v>
      </c>
      <c r="G33" s="37"/>
    </row>
    <row r="34" spans="1:7" s="38" customFormat="1" ht="91.5" customHeight="1">
      <c r="A34" s="136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10000</v>
      </c>
      <c r="F34" s="91">
        <f t="shared" si="2"/>
        <v>0</v>
      </c>
      <c r="G34" s="37"/>
    </row>
    <row r="35" spans="1:7" s="38" customFormat="1" ht="16.5" customHeight="1">
      <c r="A35" s="139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10000</v>
      </c>
      <c r="F35" s="91">
        <f>D35-E35</f>
        <v>0</v>
      </c>
      <c r="G35" s="37"/>
    </row>
    <row r="36" spans="1:7" s="38" customFormat="1" ht="16.5" customHeight="1">
      <c r="A36" s="140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10000</v>
      </c>
      <c r="F36" s="91">
        <f>F37</f>
        <v>0</v>
      </c>
      <c r="G36" s="37"/>
    </row>
    <row r="37" spans="1:7" s="38" customFormat="1" ht="18.75" customHeight="1">
      <c r="A37" s="136" t="s">
        <v>191</v>
      </c>
      <c r="B37" s="19">
        <v>200</v>
      </c>
      <c r="C37" s="70" t="s">
        <v>240</v>
      </c>
      <c r="D37" s="47">
        <v>10000</v>
      </c>
      <c r="E37" s="65">
        <v>10000</v>
      </c>
      <c r="F37" s="92">
        <f t="shared" si="2"/>
        <v>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34119.53</v>
      </c>
      <c r="F38" s="71">
        <f>F39</f>
        <v>31280.47</v>
      </c>
      <c r="G38" s="80"/>
      <c r="H38" s="80"/>
      <c r="I38" s="80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</row>
    <row r="39" spans="1:86" s="79" customFormat="1" ht="17.25" customHeight="1">
      <c r="A39" s="107" t="s">
        <v>337</v>
      </c>
      <c r="B39" s="76">
        <v>200</v>
      </c>
      <c r="C39" s="70" t="s">
        <v>338</v>
      </c>
      <c r="D39" s="71">
        <f>D40+D41+D42</f>
        <v>65400</v>
      </c>
      <c r="E39" s="72">
        <f>E40+E41+E42</f>
        <v>34119.53</v>
      </c>
      <c r="F39" s="71">
        <f>D39-E39</f>
        <v>31280.47</v>
      </c>
      <c r="G39" s="80"/>
      <c r="H39" s="80"/>
      <c r="I39" s="80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</row>
    <row r="40" spans="1:7" s="38" customFormat="1" ht="27.75" customHeight="1">
      <c r="A40" s="102" t="s">
        <v>150</v>
      </c>
      <c r="B40" s="19" t="s">
        <v>118</v>
      </c>
      <c r="C40" s="70" t="s">
        <v>242</v>
      </c>
      <c r="D40" s="47">
        <v>62100</v>
      </c>
      <c r="E40" s="65">
        <v>32533.25</v>
      </c>
      <c r="F40" s="47">
        <f aca="true" t="shared" si="3" ref="F40:F56">D40-E40</f>
        <v>29566.75</v>
      </c>
      <c r="G40" s="37"/>
    </row>
    <row r="41" spans="1:7" s="38" customFormat="1" ht="18" customHeight="1">
      <c r="A41" s="87" t="s">
        <v>395</v>
      </c>
      <c r="B41" s="19" t="s">
        <v>118</v>
      </c>
      <c r="C41" s="70" t="s">
        <v>243</v>
      </c>
      <c r="D41" s="47">
        <v>1300</v>
      </c>
      <c r="E41" s="65">
        <v>310</v>
      </c>
      <c r="F41" s="47">
        <f t="shared" si="3"/>
        <v>990</v>
      </c>
      <c r="G41" s="37"/>
    </row>
    <row r="42" spans="1:7" s="38" customFormat="1" ht="18" customHeight="1">
      <c r="A42" s="136" t="s">
        <v>191</v>
      </c>
      <c r="B42" s="19">
        <v>200</v>
      </c>
      <c r="C42" s="70" t="s">
        <v>446</v>
      </c>
      <c r="D42" s="47">
        <v>2000</v>
      </c>
      <c r="E42" s="65">
        <v>1276.28</v>
      </c>
      <c r="F42" s="47">
        <f>D42-E42</f>
        <v>723.72</v>
      </c>
      <c r="G42" s="37"/>
    </row>
    <row r="43" spans="1:7" s="38" customFormat="1" ht="45.75" customHeight="1">
      <c r="A43" s="46" t="s">
        <v>130</v>
      </c>
      <c r="B43" s="19">
        <v>200</v>
      </c>
      <c r="C43" s="70" t="s">
        <v>244</v>
      </c>
      <c r="D43" s="47">
        <f>D44</f>
        <v>80000</v>
      </c>
      <c r="E43" s="65">
        <f>E44</f>
        <v>11329.6</v>
      </c>
      <c r="F43" s="47">
        <f>D43-E43</f>
        <v>68670.4</v>
      </c>
      <c r="G43" s="37"/>
    </row>
    <row r="44" spans="1:67" s="79" customFormat="1" ht="46.5" customHeight="1">
      <c r="A44" s="73" t="s">
        <v>154</v>
      </c>
      <c r="B44" s="76" t="s">
        <v>118</v>
      </c>
      <c r="C44" s="78" t="s">
        <v>245</v>
      </c>
      <c r="D44" s="71">
        <f aca="true" t="shared" si="4" ref="D44:E47">D45</f>
        <v>80000</v>
      </c>
      <c r="E44" s="72">
        <f t="shared" si="4"/>
        <v>11329.6</v>
      </c>
      <c r="F44" s="72">
        <f t="shared" si="3"/>
        <v>68670.4</v>
      </c>
      <c r="G44" s="80"/>
      <c r="H44" s="81"/>
      <c r="I44" s="8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</row>
    <row r="45" spans="1:7" s="38" customFormat="1" ht="157.5" customHeight="1">
      <c r="A45" s="46" t="s">
        <v>155</v>
      </c>
      <c r="B45" s="19" t="s">
        <v>118</v>
      </c>
      <c r="C45" s="70" t="s">
        <v>247</v>
      </c>
      <c r="D45" s="47">
        <f t="shared" si="4"/>
        <v>80000</v>
      </c>
      <c r="E45" s="65">
        <f t="shared" si="4"/>
        <v>11329.6</v>
      </c>
      <c r="F45" s="65">
        <f>F46</f>
        <v>68670.4</v>
      </c>
      <c r="G45" s="37"/>
    </row>
    <row r="46" spans="1:7" s="38" customFormat="1" ht="36" customHeight="1">
      <c r="A46" s="99" t="s">
        <v>330</v>
      </c>
      <c r="B46" s="19">
        <v>200</v>
      </c>
      <c r="C46" s="78" t="s">
        <v>340</v>
      </c>
      <c r="D46" s="47">
        <f t="shared" si="4"/>
        <v>80000</v>
      </c>
      <c r="E46" s="65">
        <f t="shared" si="4"/>
        <v>11329.6</v>
      </c>
      <c r="F46" s="65">
        <f>F47</f>
        <v>68670.4</v>
      </c>
      <c r="G46" s="37"/>
    </row>
    <row r="47" spans="1:7" s="38" customFormat="1" ht="42.75" customHeight="1">
      <c r="A47" s="99" t="s">
        <v>331</v>
      </c>
      <c r="B47" s="19">
        <v>200</v>
      </c>
      <c r="C47" s="78" t="s">
        <v>339</v>
      </c>
      <c r="D47" s="47">
        <f t="shared" si="4"/>
        <v>80000</v>
      </c>
      <c r="E47" s="65">
        <f t="shared" si="4"/>
        <v>11329.6</v>
      </c>
      <c r="F47" s="65">
        <f>F48</f>
        <v>68670.4</v>
      </c>
      <c r="G47" s="37"/>
    </row>
    <row r="48" spans="1:7" s="38" customFormat="1" ht="39.75" customHeight="1">
      <c r="A48" s="46" t="s">
        <v>142</v>
      </c>
      <c r="B48" s="76" t="s">
        <v>118</v>
      </c>
      <c r="C48" s="78" t="s">
        <v>246</v>
      </c>
      <c r="D48" s="71">
        <v>80000</v>
      </c>
      <c r="E48" s="72">
        <v>11329.6</v>
      </c>
      <c r="F48" s="72">
        <f t="shared" si="3"/>
        <v>68670.4</v>
      </c>
      <c r="G48" s="37"/>
    </row>
    <row r="49" spans="1:7" s="38" customFormat="1" ht="12.75">
      <c r="A49" s="46" t="s">
        <v>193</v>
      </c>
      <c r="B49" s="19" t="s">
        <v>118</v>
      </c>
      <c r="C49" s="70" t="s">
        <v>248</v>
      </c>
      <c r="D49" s="47">
        <f aca="true" t="shared" si="5" ref="D49:E52">D50</f>
        <v>173300</v>
      </c>
      <c r="E49" s="75">
        <f t="shared" si="5"/>
        <v>52273.71</v>
      </c>
      <c r="F49" s="65">
        <f t="shared" si="3"/>
        <v>121026.29000000001</v>
      </c>
      <c r="G49" s="37"/>
    </row>
    <row r="50" spans="1:7" s="38" customFormat="1" ht="18.75" customHeight="1">
      <c r="A50" s="46" t="s">
        <v>194</v>
      </c>
      <c r="B50" s="19" t="s">
        <v>118</v>
      </c>
      <c r="C50" s="70" t="s">
        <v>249</v>
      </c>
      <c r="D50" s="47">
        <f>D52</f>
        <v>173300</v>
      </c>
      <c r="E50" s="65">
        <f>E52</f>
        <v>52273.71</v>
      </c>
      <c r="F50" s="65">
        <f t="shared" si="3"/>
        <v>121026.29000000001</v>
      </c>
      <c r="G50" s="37"/>
    </row>
    <row r="51" spans="1:7" s="38" customFormat="1" ht="40.5" customHeight="1">
      <c r="A51" s="46" t="s">
        <v>131</v>
      </c>
      <c r="B51" s="19">
        <v>200</v>
      </c>
      <c r="C51" s="70" t="s">
        <v>250</v>
      </c>
      <c r="D51" s="47">
        <f t="shared" si="5"/>
        <v>173300</v>
      </c>
      <c r="E51" s="65">
        <f t="shared" si="5"/>
        <v>52273.71</v>
      </c>
      <c r="F51" s="65">
        <f>D51-E51</f>
        <v>121026.29000000001</v>
      </c>
      <c r="G51" s="37"/>
    </row>
    <row r="52" spans="1:7" s="38" customFormat="1" ht="12.75">
      <c r="A52" s="46" t="s">
        <v>160</v>
      </c>
      <c r="B52" s="19" t="s">
        <v>118</v>
      </c>
      <c r="C52" s="70" t="s">
        <v>251</v>
      </c>
      <c r="D52" s="47">
        <f t="shared" si="5"/>
        <v>173300</v>
      </c>
      <c r="E52" s="65">
        <f t="shared" si="5"/>
        <v>52273.71</v>
      </c>
      <c r="F52" s="65">
        <f t="shared" si="3"/>
        <v>121026.29000000001</v>
      </c>
      <c r="G52" s="37"/>
    </row>
    <row r="53" spans="1:7" s="38" customFormat="1" ht="92.25" customHeight="1">
      <c r="A53" s="73" t="s">
        <v>203</v>
      </c>
      <c r="B53" s="19" t="s">
        <v>118</v>
      </c>
      <c r="C53" s="70" t="s">
        <v>255</v>
      </c>
      <c r="D53" s="47">
        <f>D54+D58</f>
        <v>173300</v>
      </c>
      <c r="E53" s="65">
        <f>E54+E58</f>
        <v>52273.71</v>
      </c>
      <c r="F53" s="65">
        <f t="shared" si="3"/>
        <v>121026.29000000001</v>
      </c>
      <c r="G53" s="37"/>
    </row>
    <row r="54" spans="1:7" s="38" customFormat="1" ht="81" customHeight="1">
      <c r="A54" s="73" t="s">
        <v>332</v>
      </c>
      <c r="B54" s="19">
        <v>200</v>
      </c>
      <c r="C54" s="70" t="s">
        <v>343</v>
      </c>
      <c r="D54" s="47">
        <f>D56+D57</f>
        <v>162300</v>
      </c>
      <c r="E54" s="65">
        <f>E56+E57</f>
        <v>52273.71</v>
      </c>
      <c r="F54" s="65">
        <f>F56+F57</f>
        <v>110026.29000000001</v>
      </c>
      <c r="G54" s="37"/>
    </row>
    <row r="55" spans="1:7" s="38" customFormat="1" ht="30.75" customHeight="1">
      <c r="A55" s="106" t="s">
        <v>321</v>
      </c>
      <c r="B55" s="19">
        <v>200</v>
      </c>
      <c r="C55" s="70" t="s">
        <v>372</v>
      </c>
      <c r="D55" s="47">
        <f>D56+D57</f>
        <v>162300</v>
      </c>
      <c r="E55" s="65">
        <f>E56+E57</f>
        <v>52273.71</v>
      </c>
      <c r="F55" s="65">
        <f>D55-E55</f>
        <v>110026.29000000001</v>
      </c>
      <c r="G55" s="37"/>
    </row>
    <row r="56" spans="1:7" s="38" customFormat="1" ht="31.5" customHeight="1">
      <c r="A56" s="46" t="s">
        <v>393</v>
      </c>
      <c r="B56" s="19" t="s">
        <v>118</v>
      </c>
      <c r="C56" s="70" t="s">
        <v>254</v>
      </c>
      <c r="D56" s="47">
        <v>120900</v>
      </c>
      <c r="E56" s="65">
        <v>41113.11</v>
      </c>
      <c r="F56" s="65">
        <f t="shared" si="3"/>
        <v>79786.89</v>
      </c>
      <c r="G56" s="37"/>
    </row>
    <row r="57" spans="1:7" s="38" customFormat="1" ht="62.25" customHeight="1">
      <c r="A57" s="103" t="s">
        <v>220</v>
      </c>
      <c r="B57" s="19" t="s">
        <v>118</v>
      </c>
      <c r="C57" s="70" t="s">
        <v>253</v>
      </c>
      <c r="D57" s="47">
        <v>41400</v>
      </c>
      <c r="E57" s="65">
        <v>11160.6</v>
      </c>
      <c r="F57" s="65">
        <f>D57-E57</f>
        <v>30239.4</v>
      </c>
      <c r="G57" s="37"/>
    </row>
    <row r="58" spans="1:7" s="38" customFormat="1" ht="32.25" customHeight="1">
      <c r="A58" s="99" t="s">
        <v>330</v>
      </c>
      <c r="B58" s="19">
        <v>200</v>
      </c>
      <c r="C58" s="70" t="s">
        <v>342</v>
      </c>
      <c r="D58" s="47">
        <f aca="true" t="shared" si="6" ref="D58:F59">D59</f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0.5" customHeight="1">
      <c r="A59" s="99" t="s">
        <v>331</v>
      </c>
      <c r="B59" s="19">
        <v>200</v>
      </c>
      <c r="C59" s="70" t="s">
        <v>341</v>
      </c>
      <c r="D59" s="47">
        <f t="shared" si="6"/>
        <v>11000</v>
      </c>
      <c r="E59" s="65">
        <f t="shared" si="6"/>
        <v>0</v>
      </c>
      <c r="F59" s="65">
        <f t="shared" si="6"/>
        <v>11000</v>
      </c>
      <c r="G59" s="37"/>
    </row>
    <row r="60" spans="1:7" s="38" customFormat="1" ht="42.75" customHeight="1">
      <c r="A60" s="73" t="s">
        <v>142</v>
      </c>
      <c r="B60" s="19">
        <v>200</v>
      </c>
      <c r="C60" s="70" t="s">
        <v>252</v>
      </c>
      <c r="D60" s="47">
        <v>11000</v>
      </c>
      <c r="E60" s="65">
        <v>0</v>
      </c>
      <c r="F60" s="65">
        <f>D60-E60</f>
        <v>11000</v>
      </c>
      <c r="G60" s="37"/>
    </row>
    <row r="61" spans="1:7" s="38" customFormat="1" ht="30" customHeight="1">
      <c r="A61" s="46" t="s">
        <v>195</v>
      </c>
      <c r="B61" s="19" t="s">
        <v>118</v>
      </c>
      <c r="C61" s="70" t="s">
        <v>256</v>
      </c>
      <c r="D61" s="47">
        <f>D62</f>
        <v>136900</v>
      </c>
      <c r="E61" s="65">
        <f>E62</f>
        <v>50700</v>
      </c>
      <c r="F61" s="47">
        <f aca="true" t="shared" si="7" ref="F61:F68">D61-E61</f>
        <v>86200</v>
      </c>
      <c r="G61" s="37"/>
    </row>
    <row r="62" spans="1:7" s="38" customFormat="1" ht="45" customHeight="1">
      <c r="A62" s="46" t="s">
        <v>196</v>
      </c>
      <c r="B62" s="19" t="s">
        <v>118</v>
      </c>
      <c r="C62" s="70" t="s">
        <v>257</v>
      </c>
      <c r="D62" s="47">
        <f>D63</f>
        <v>136900</v>
      </c>
      <c r="E62" s="65">
        <f>E63</f>
        <v>50700</v>
      </c>
      <c r="F62" s="47">
        <f t="shared" si="7"/>
        <v>86200</v>
      </c>
      <c r="G62" s="37"/>
    </row>
    <row r="63" spans="1:7" s="38" customFormat="1" ht="65.25" customHeight="1">
      <c r="A63" s="46" t="s">
        <v>132</v>
      </c>
      <c r="B63" s="19">
        <v>200</v>
      </c>
      <c r="C63" s="70" t="s">
        <v>373</v>
      </c>
      <c r="D63" s="47">
        <f>D64+D72+D76</f>
        <v>136900</v>
      </c>
      <c r="E63" s="65">
        <f>E64+E76</f>
        <v>50700</v>
      </c>
      <c r="F63" s="47">
        <f>D63-E63</f>
        <v>86200</v>
      </c>
      <c r="G63" s="37"/>
    </row>
    <row r="64" spans="1:7" s="38" customFormat="1" ht="27.75" customHeight="1">
      <c r="A64" s="46" t="s">
        <v>197</v>
      </c>
      <c r="B64" s="19" t="s">
        <v>118</v>
      </c>
      <c r="C64" s="70" t="s">
        <v>258</v>
      </c>
      <c r="D64" s="47">
        <f>D65+D69</f>
        <v>104400</v>
      </c>
      <c r="E64" s="65">
        <f>E65+E69</f>
        <v>41500</v>
      </c>
      <c r="F64" s="47">
        <f t="shared" si="7"/>
        <v>62900</v>
      </c>
      <c r="G64" s="37"/>
    </row>
    <row r="65" spans="1:7" s="38" customFormat="1" ht="108" customHeight="1">
      <c r="A65" s="46" t="s">
        <v>198</v>
      </c>
      <c r="B65" s="19" t="s">
        <v>118</v>
      </c>
      <c r="C65" s="70" t="s">
        <v>259</v>
      </c>
      <c r="D65" s="47">
        <f aca="true" t="shared" si="8" ref="D65:F67">D66</f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36" customHeight="1">
      <c r="A66" s="99" t="s">
        <v>330</v>
      </c>
      <c r="B66" s="19">
        <v>200</v>
      </c>
      <c r="C66" s="70" t="s">
        <v>345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42" customHeight="1">
      <c r="A67" s="99" t="s">
        <v>331</v>
      </c>
      <c r="B67" s="104">
        <v>200</v>
      </c>
      <c r="C67" s="70" t="s">
        <v>344</v>
      </c>
      <c r="D67" s="47">
        <f t="shared" si="8"/>
        <v>4800</v>
      </c>
      <c r="E67" s="65">
        <f t="shared" si="8"/>
        <v>0</v>
      </c>
      <c r="F67" s="47">
        <f t="shared" si="8"/>
        <v>4800</v>
      </c>
      <c r="G67" s="37"/>
    </row>
    <row r="68" spans="1:7" s="38" customFormat="1" ht="39.75" customHeight="1">
      <c r="A68" s="46" t="s">
        <v>142</v>
      </c>
      <c r="B68" s="19" t="s">
        <v>118</v>
      </c>
      <c r="C68" s="70" t="s">
        <v>387</v>
      </c>
      <c r="D68" s="47">
        <v>4800</v>
      </c>
      <c r="E68" s="65">
        <v>0</v>
      </c>
      <c r="F68" s="47">
        <f t="shared" si="7"/>
        <v>4800</v>
      </c>
      <c r="G68" s="37"/>
    </row>
    <row r="69" spans="1:7" s="38" customFormat="1" ht="183" customHeight="1">
      <c r="A69" s="46" t="s">
        <v>201</v>
      </c>
      <c r="B69" s="19" t="s">
        <v>118</v>
      </c>
      <c r="C69" s="70" t="s">
        <v>261</v>
      </c>
      <c r="D69" s="47">
        <f>D71</f>
        <v>99600</v>
      </c>
      <c r="E69" s="65">
        <f>E71</f>
        <v>41500</v>
      </c>
      <c r="F69" s="65">
        <f>D69-E69</f>
        <v>58100</v>
      </c>
      <c r="G69" s="37"/>
    </row>
    <row r="70" spans="1:7" s="38" customFormat="1" ht="15.75" customHeight="1">
      <c r="A70" s="99" t="s">
        <v>335</v>
      </c>
      <c r="B70" s="104">
        <v>200</v>
      </c>
      <c r="C70" s="93" t="s">
        <v>346</v>
      </c>
      <c r="D70" s="47">
        <f>D71</f>
        <v>99600</v>
      </c>
      <c r="E70" s="65">
        <f>E71</f>
        <v>41500</v>
      </c>
      <c r="F70" s="65">
        <f>F71</f>
        <v>58100</v>
      </c>
      <c r="G70" s="37"/>
    </row>
    <row r="71" spans="1:7" s="38" customFormat="1" ht="12.75">
      <c r="A71" s="46" t="s">
        <v>101</v>
      </c>
      <c r="B71" s="19" t="s">
        <v>118</v>
      </c>
      <c r="C71" s="70" t="s">
        <v>260</v>
      </c>
      <c r="D71" s="47">
        <v>99600</v>
      </c>
      <c r="E71" s="65">
        <v>41500</v>
      </c>
      <c r="F71" s="65">
        <f>D71-E71</f>
        <v>58100</v>
      </c>
      <c r="G71" s="37"/>
    </row>
    <row r="72" spans="1:7" s="38" customFormat="1" ht="104.25" customHeight="1">
      <c r="A72" s="87" t="s">
        <v>435</v>
      </c>
      <c r="B72" s="19">
        <v>200</v>
      </c>
      <c r="C72" s="70" t="s">
        <v>434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3" customHeight="1">
      <c r="A73" s="99" t="s">
        <v>330</v>
      </c>
      <c r="B73" s="19">
        <v>200</v>
      </c>
      <c r="C73" s="70" t="s">
        <v>433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6" customHeight="1">
      <c r="A74" s="99" t="s">
        <v>331</v>
      </c>
      <c r="B74" s="19">
        <v>200</v>
      </c>
      <c r="C74" s="70" t="s">
        <v>432</v>
      </c>
      <c r="D74" s="47">
        <f>D75</f>
        <v>6000</v>
      </c>
      <c r="E74" s="65">
        <v>0</v>
      </c>
      <c r="F74" s="65">
        <f>F75</f>
        <v>6000</v>
      </c>
      <c r="G74" s="37"/>
    </row>
    <row r="75" spans="1:7" s="38" customFormat="1" ht="39" customHeight="1">
      <c r="A75" s="46" t="s">
        <v>142</v>
      </c>
      <c r="B75" s="19">
        <v>200</v>
      </c>
      <c r="C75" s="70" t="s">
        <v>431</v>
      </c>
      <c r="D75" s="47">
        <v>6000</v>
      </c>
      <c r="E75" s="65">
        <v>0</v>
      </c>
      <c r="F75" s="65">
        <f>D75-E75</f>
        <v>6000</v>
      </c>
      <c r="G75" s="37"/>
    </row>
    <row r="76" spans="1:7" s="38" customFormat="1" ht="111" customHeight="1">
      <c r="A76" s="87" t="s">
        <v>436</v>
      </c>
      <c r="B76" s="19">
        <v>200</v>
      </c>
      <c r="C76" s="70" t="s">
        <v>430</v>
      </c>
      <c r="D76" s="47">
        <f aca="true" t="shared" si="9" ref="D76:F78">D77</f>
        <v>26500</v>
      </c>
      <c r="E76" s="65">
        <f t="shared" si="9"/>
        <v>9200</v>
      </c>
      <c r="F76" s="65">
        <f t="shared" si="9"/>
        <v>17300</v>
      </c>
      <c r="G76" s="37"/>
    </row>
    <row r="77" spans="1:7" s="38" customFormat="1" ht="36.75" customHeight="1">
      <c r="A77" s="99" t="s">
        <v>330</v>
      </c>
      <c r="B77" s="19">
        <v>200</v>
      </c>
      <c r="C77" s="70" t="s">
        <v>429</v>
      </c>
      <c r="D77" s="47">
        <f t="shared" si="9"/>
        <v>26500</v>
      </c>
      <c r="E77" s="65">
        <f t="shared" si="9"/>
        <v>9200</v>
      </c>
      <c r="F77" s="65">
        <f t="shared" si="9"/>
        <v>17300</v>
      </c>
      <c r="G77" s="37"/>
    </row>
    <row r="78" spans="1:7" s="38" customFormat="1" ht="46.5" customHeight="1">
      <c r="A78" s="99" t="s">
        <v>331</v>
      </c>
      <c r="B78" s="19">
        <v>200</v>
      </c>
      <c r="C78" s="70" t="s">
        <v>428</v>
      </c>
      <c r="D78" s="47">
        <f t="shared" si="9"/>
        <v>26500</v>
      </c>
      <c r="E78" s="65">
        <f t="shared" si="9"/>
        <v>9200</v>
      </c>
      <c r="F78" s="65">
        <f t="shared" si="9"/>
        <v>17300</v>
      </c>
      <c r="G78" s="37"/>
    </row>
    <row r="79" spans="1:7" s="38" customFormat="1" ht="48" customHeight="1">
      <c r="A79" s="46" t="s">
        <v>142</v>
      </c>
      <c r="B79" s="19">
        <v>200</v>
      </c>
      <c r="C79" s="70" t="s">
        <v>427</v>
      </c>
      <c r="D79" s="47">
        <v>26500</v>
      </c>
      <c r="E79" s="65">
        <v>9200</v>
      </c>
      <c r="F79" s="65">
        <f aca="true" t="shared" si="10" ref="F79:F91">D79-E79</f>
        <v>17300</v>
      </c>
      <c r="G79" s="37"/>
    </row>
    <row r="80" spans="1:7" s="38" customFormat="1" ht="21.75" customHeight="1">
      <c r="A80" s="46" t="s">
        <v>205</v>
      </c>
      <c r="B80" s="19" t="s">
        <v>118</v>
      </c>
      <c r="C80" s="90" t="s">
        <v>265</v>
      </c>
      <c r="D80" s="89">
        <f>D81</f>
        <v>934400</v>
      </c>
      <c r="E80" s="105">
        <f>E81</f>
        <v>199691</v>
      </c>
      <c r="F80" s="47">
        <f t="shared" si="10"/>
        <v>734709</v>
      </c>
      <c r="G80" s="37"/>
    </row>
    <row r="81" spans="1:7" s="38" customFormat="1" ht="12.75">
      <c r="A81" s="46" t="s">
        <v>206</v>
      </c>
      <c r="B81" s="19" t="s">
        <v>118</v>
      </c>
      <c r="C81" s="90" t="s">
        <v>266</v>
      </c>
      <c r="D81" s="89">
        <f>D82</f>
        <v>934400</v>
      </c>
      <c r="E81" s="105">
        <f>E83+E96</f>
        <v>199691</v>
      </c>
      <c r="F81" s="71">
        <f t="shared" si="10"/>
        <v>734709</v>
      </c>
      <c r="G81" s="37"/>
    </row>
    <row r="82" spans="1:7" s="38" customFormat="1" ht="48.75" customHeight="1">
      <c r="A82" s="46" t="s">
        <v>133</v>
      </c>
      <c r="B82" s="19">
        <v>200</v>
      </c>
      <c r="C82" s="90" t="s">
        <v>267</v>
      </c>
      <c r="D82" s="89">
        <f>D83+D96</f>
        <v>934400</v>
      </c>
      <c r="E82" s="105">
        <f>E83+E96</f>
        <v>199691</v>
      </c>
      <c r="F82" s="71">
        <f t="shared" si="10"/>
        <v>734709</v>
      </c>
      <c r="G82" s="37"/>
    </row>
    <row r="83" spans="1:7" s="38" customFormat="1" ht="39.75" customHeight="1">
      <c r="A83" s="46" t="s">
        <v>207</v>
      </c>
      <c r="B83" s="19" t="s">
        <v>118</v>
      </c>
      <c r="C83" s="90" t="s">
        <v>268</v>
      </c>
      <c r="D83" s="89">
        <f>D84+D88+D92</f>
        <v>874400</v>
      </c>
      <c r="E83" s="105">
        <f>E84+E88+E92</f>
        <v>199691</v>
      </c>
      <c r="F83" s="71">
        <f t="shared" si="10"/>
        <v>674709</v>
      </c>
      <c r="G83" s="37"/>
    </row>
    <row r="84" spans="1:7" s="38" customFormat="1" ht="105" customHeight="1">
      <c r="A84" s="141" t="s">
        <v>310</v>
      </c>
      <c r="B84" s="19" t="s">
        <v>118</v>
      </c>
      <c r="C84" s="90" t="s">
        <v>270</v>
      </c>
      <c r="D84" s="119">
        <f aca="true" t="shared" si="11" ref="D84:E86">D85</f>
        <v>609300</v>
      </c>
      <c r="E84" s="105">
        <f t="shared" si="11"/>
        <v>199691</v>
      </c>
      <c r="F84" s="72">
        <f t="shared" si="10"/>
        <v>409609</v>
      </c>
      <c r="G84" s="37"/>
    </row>
    <row r="85" spans="1:7" s="38" customFormat="1" ht="29.25" customHeight="1">
      <c r="A85" s="142" t="s">
        <v>330</v>
      </c>
      <c r="B85" s="19">
        <v>200</v>
      </c>
      <c r="C85" s="90" t="s">
        <v>348</v>
      </c>
      <c r="D85" s="89">
        <f t="shared" si="11"/>
        <v>609300</v>
      </c>
      <c r="E85" s="105">
        <f t="shared" si="11"/>
        <v>199691</v>
      </c>
      <c r="F85" s="72">
        <f t="shared" si="10"/>
        <v>409609</v>
      </c>
      <c r="G85" s="37"/>
    </row>
    <row r="86" spans="1:7" s="38" customFormat="1" ht="27.75" customHeight="1">
      <c r="A86" s="142" t="s">
        <v>331</v>
      </c>
      <c r="B86" s="19">
        <v>200</v>
      </c>
      <c r="C86" s="90" t="s">
        <v>347</v>
      </c>
      <c r="D86" s="89">
        <f t="shared" si="11"/>
        <v>609300</v>
      </c>
      <c r="E86" s="105">
        <f t="shared" si="11"/>
        <v>199691</v>
      </c>
      <c r="F86" s="72">
        <f t="shared" si="10"/>
        <v>409609</v>
      </c>
      <c r="G86" s="37"/>
    </row>
    <row r="87" spans="1:7" s="38" customFormat="1" ht="36" customHeight="1">
      <c r="A87" s="141" t="s">
        <v>142</v>
      </c>
      <c r="B87" s="19" t="s">
        <v>118</v>
      </c>
      <c r="C87" s="90" t="s">
        <v>269</v>
      </c>
      <c r="D87" s="89">
        <v>609300</v>
      </c>
      <c r="E87" s="105">
        <v>199691</v>
      </c>
      <c r="F87" s="72">
        <f t="shared" si="10"/>
        <v>409609</v>
      </c>
      <c r="G87" s="37"/>
    </row>
    <row r="88" spans="1:7" s="38" customFormat="1" ht="118.5" customHeight="1">
      <c r="A88" s="141" t="s">
        <v>311</v>
      </c>
      <c r="B88" s="19" t="s">
        <v>118</v>
      </c>
      <c r="C88" s="90" t="s">
        <v>272</v>
      </c>
      <c r="D88" s="119">
        <f aca="true" t="shared" si="12" ref="D88:E90">D89</f>
        <v>150000</v>
      </c>
      <c r="E88" s="105">
        <f t="shared" si="12"/>
        <v>0</v>
      </c>
      <c r="F88" s="72">
        <f t="shared" si="10"/>
        <v>150000</v>
      </c>
      <c r="G88" s="37"/>
    </row>
    <row r="89" spans="1:7" s="38" customFormat="1" ht="32.25" customHeight="1">
      <c r="A89" s="99" t="s">
        <v>330</v>
      </c>
      <c r="B89" s="19">
        <v>200</v>
      </c>
      <c r="C89" s="90" t="s">
        <v>350</v>
      </c>
      <c r="D89" s="89">
        <f t="shared" si="12"/>
        <v>150000</v>
      </c>
      <c r="E89" s="105">
        <f t="shared" si="12"/>
        <v>0</v>
      </c>
      <c r="F89" s="72">
        <f t="shared" si="10"/>
        <v>150000</v>
      </c>
      <c r="G89" s="37"/>
    </row>
    <row r="90" spans="1:7" s="38" customFormat="1" ht="45" customHeight="1">
      <c r="A90" s="99" t="s">
        <v>331</v>
      </c>
      <c r="B90" s="19">
        <v>200</v>
      </c>
      <c r="C90" s="90" t="s">
        <v>349</v>
      </c>
      <c r="D90" s="89">
        <f t="shared" si="12"/>
        <v>150000</v>
      </c>
      <c r="E90" s="105">
        <f t="shared" si="12"/>
        <v>0</v>
      </c>
      <c r="F90" s="72">
        <f t="shared" si="10"/>
        <v>150000</v>
      </c>
      <c r="G90" s="37"/>
    </row>
    <row r="91" spans="1:7" s="38" customFormat="1" ht="39.75" customHeight="1">
      <c r="A91" s="46" t="s">
        <v>142</v>
      </c>
      <c r="B91" s="19" t="s">
        <v>118</v>
      </c>
      <c r="C91" s="90" t="s">
        <v>271</v>
      </c>
      <c r="D91" s="89">
        <v>150000</v>
      </c>
      <c r="E91" s="105">
        <v>0</v>
      </c>
      <c r="F91" s="72">
        <f t="shared" si="10"/>
        <v>150000</v>
      </c>
      <c r="G91" s="37"/>
    </row>
    <row r="92" spans="1:7" s="38" customFormat="1" ht="108" customHeight="1">
      <c r="A92" s="141" t="s">
        <v>437</v>
      </c>
      <c r="B92" s="19">
        <v>200</v>
      </c>
      <c r="C92" s="90" t="s">
        <v>392</v>
      </c>
      <c r="D92" s="119">
        <f aca="true" t="shared" si="13" ref="D92:F94">D93</f>
        <v>115100</v>
      </c>
      <c r="E92" s="105">
        <f t="shared" si="13"/>
        <v>0</v>
      </c>
      <c r="F92" s="72">
        <f t="shared" si="13"/>
        <v>115100</v>
      </c>
      <c r="G92" s="37"/>
    </row>
    <row r="93" spans="1:7" s="38" customFormat="1" ht="30" customHeight="1">
      <c r="A93" s="142" t="s">
        <v>330</v>
      </c>
      <c r="B93" s="19">
        <v>200</v>
      </c>
      <c r="C93" s="90" t="s">
        <v>391</v>
      </c>
      <c r="D93" s="89">
        <f t="shared" si="13"/>
        <v>115100</v>
      </c>
      <c r="E93" s="105">
        <f t="shared" si="13"/>
        <v>0</v>
      </c>
      <c r="F93" s="72">
        <f t="shared" si="13"/>
        <v>115100</v>
      </c>
      <c r="G93" s="37"/>
    </row>
    <row r="94" spans="1:7" s="38" customFormat="1" ht="42.75" customHeight="1">
      <c r="A94" s="142" t="s">
        <v>331</v>
      </c>
      <c r="B94" s="19">
        <v>200</v>
      </c>
      <c r="C94" s="90" t="s">
        <v>390</v>
      </c>
      <c r="D94" s="89">
        <f t="shared" si="13"/>
        <v>115100</v>
      </c>
      <c r="E94" s="105">
        <f t="shared" si="13"/>
        <v>0</v>
      </c>
      <c r="F94" s="72">
        <f t="shared" si="13"/>
        <v>115100</v>
      </c>
      <c r="G94" s="37"/>
    </row>
    <row r="95" spans="1:7" s="38" customFormat="1" ht="37.5" customHeight="1">
      <c r="A95" s="141" t="s">
        <v>142</v>
      </c>
      <c r="B95" s="19" t="s">
        <v>118</v>
      </c>
      <c r="C95" s="90" t="s">
        <v>389</v>
      </c>
      <c r="D95" s="89">
        <v>115100</v>
      </c>
      <c r="E95" s="105">
        <v>0</v>
      </c>
      <c r="F95" s="72">
        <f>D95-E95</f>
        <v>115100</v>
      </c>
      <c r="G95" s="37"/>
    </row>
    <row r="96" spans="1:7" s="38" customFormat="1" ht="45.75" customHeight="1">
      <c r="A96" s="141" t="s">
        <v>209</v>
      </c>
      <c r="B96" s="19" t="s">
        <v>118</v>
      </c>
      <c r="C96" s="90" t="s">
        <v>264</v>
      </c>
      <c r="D96" s="119">
        <f>D97</f>
        <v>60000</v>
      </c>
      <c r="E96" s="105">
        <f>E97</f>
        <v>0</v>
      </c>
      <c r="F96" s="72">
        <f>F97</f>
        <v>60000</v>
      </c>
      <c r="G96" s="37"/>
    </row>
    <row r="97" spans="1:7" s="38" customFormat="1" ht="98.25" customHeight="1">
      <c r="A97" s="143" t="s">
        <v>210</v>
      </c>
      <c r="B97" s="76" t="s">
        <v>118</v>
      </c>
      <c r="C97" s="90" t="s">
        <v>263</v>
      </c>
      <c r="D97" s="105">
        <f>D100</f>
        <v>60000</v>
      </c>
      <c r="E97" s="105">
        <f>E100</f>
        <v>0</v>
      </c>
      <c r="F97" s="72">
        <f>F98</f>
        <v>60000</v>
      </c>
      <c r="G97" s="37"/>
    </row>
    <row r="98" spans="1:7" s="38" customFormat="1" ht="40.5" customHeight="1">
      <c r="A98" s="142" t="s">
        <v>330</v>
      </c>
      <c r="B98" s="76">
        <v>200</v>
      </c>
      <c r="C98" s="90" t="s">
        <v>352</v>
      </c>
      <c r="D98" s="105">
        <f>D99</f>
        <v>60000</v>
      </c>
      <c r="E98" s="105">
        <f>E99</f>
        <v>0</v>
      </c>
      <c r="F98" s="72">
        <f>F99</f>
        <v>60000</v>
      </c>
      <c r="G98" s="37"/>
    </row>
    <row r="99" spans="1:7" s="38" customFormat="1" ht="38.25" customHeight="1">
      <c r="A99" s="142" t="s">
        <v>331</v>
      </c>
      <c r="B99" s="76">
        <v>200</v>
      </c>
      <c r="C99" s="90" t="s">
        <v>351</v>
      </c>
      <c r="D99" s="105">
        <f>D100</f>
        <v>60000</v>
      </c>
      <c r="E99" s="105">
        <f>E100</f>
        <v>0</v>
      </c>
      <c r="F99" s="72">
        <f>F100</f>
        <v>60000</v>
      </c>
      <c r="G99" s="37"/>
    </row>
    <row r="100" spans="1:7" s="38" customFormat="1" ht="44.25" customHeight="1">
      <c r="A100" s="144" t="s">
        <v>142</v>
      </c>
      <c r="B100" s="88" t="s">
        <v>118</v>
      </c>
      <c r="C100" s="90" t="s">
        <v>262</v>
      </c>
      <c r="D100" s="105">
        <v>60000</v>
      </c>
      <c r="E100" s="105">
        <v>0</v>
      </c>
      <c r="F100" s="72">
        <f aca="true" t="shared" si="14" ref="F100:F111">D100-E100</f>
        <v>60000</v>
      </c>
      <c r="G100" s="37"/>
    </row>
    <row r="101" spans="1:7" s="38" customFormat="1" ht="12.75">
      <c r="A101" s="145" t="s">
        <v>211</v>
      </c>
      <c r="B101" s="74" t="s">
        <v>118</v>
      </c>
      <c r="C101" s="118" t="s">
        <v>278</v>
      </c>
      <c r="D101" s="119">
        <f>D102+D109+D124</f>
        <v>4126100</v>
      </c>
      <c r="E101" s="120">
        <f>E102+E109+E124</f>
        <v>135128.66</v>
      </c>
      <c r="F101" s="119">
        <f t="shared" si="14"/>
        <v>3990971.34</v>
      </c>
      <c r="G101" s="37"/>
    </row>
    <row r="102" spans="1:7" s="38" customFormat="1" ht="12.75">
      <c r="A102" s="141" t="s">
        <v>212</v>
      </c>
      <c r="B102" s="19" t="s">
        <v>118</v>
      </c>
      <c r="C102" s="90" t="s">
        <v>277</v>
      </c>
      <c r="D102" s="89">
        <f aca="true" t="shared" si="15" ref="D102:E107">D103</f>
        <v>30000</v>
      </c>
      <c r="E102" s="105">
        <f t="shared" si="15"/>
        <v>8228.64</v>
      </c>
      <c r="F102" s="105">
        <f t="shared" si="14"/>
        <v>21771.36</v>
      </c>
      <c r="G102" s="37"/>
    </row>
    <row r="103" spans="1:7" s="38" customFormat="1" ht="57.75" customHeight="1">
      <c r="A103" s="141" t="s">
        <v>134</v>
      </c>
      <c r="B103" s="19">
        <v>200</v>
      </c>
      <c r="C103" s="90" t="s">
        <v>276</v>
      </c>
      <c r="D103" s="89">
        <f t="shared" si="15"/>
        <v>30000</v>
      </c>
      <c r="E103" s="105">
        <f t="shared" si="15"/>
        <v>8228.64</v>
      </c>
      <c r="F103" s="105">
        <f t="shared" si="14"/>
        <v>21771.36</v>
      </c>
      <c r="G103" s="37"/>
    </row>
    <row r="104" spans="1:7" s="38" customFormat="1" ht="42.75" customHeight="1">
      <c r="A104" s="144" t="s">
        <v>388</v>
      </c>
      <c r="B104" s="19" t="s">
        <v>118</v>
      </c>
      <c r="C104" s="90" t="s">
        <v>275</v>
      </c>
      <c r="D104" s="89">
        <f t="shared" si="15"/>
        <v>30000</v>
      </c>
      <c r="E104" s="105">
        <f t="shared" si="15"/>
        <v>8228.64</v>
      </c>
      <c r="F104" s="105">
        <f t="shared" si="14"/>
        <v>21771.36</v>
      </c>
      <c r="G104" s="37"/>
    </row>
    <row r="105" spans="1:7" s="38" customFormat="1" ht="90" customHeight="1">
      <c r="A105" s="141" t="s">
        <v>312</v>
      </c>
      <c r="B105" s="19" t="s">
        <v>118</v>
      </c>
      <c r="C105" s="90" t="s">
        <v>274</v>
      </c>
      <c r="D105" s="105">
        <f t="shared" si="15"/>
        <v>30000</v>
      </c>
      <c r="E105" s="105">
        <f t="shared" si="15"/>
        <v>8228.64</v>
      </c>
      <c r="F105" s="105">
        <f t="shared" si="14"/>
        <v>21771.36</v>
      </c>
      <c r="G105" s="37"/>
    </row>
    <row r="106" spans="1:7" s="38" customFormat="1" ht="35.25" customHeight="1">
      <c r="A106" s="142" t="s">
        <v>330</v>
      </c>
      <c r="B106" s="19">
        <v>200</v>
      </c>
      <c r="C106" s="90" t="s">
        <v>353</v>
      </c>
      <c r="D106" s="105">
        <f t="shared" si="15"/>
        <v>30000</v>
      </c>
      <c r="E106" s="105">
        <f t="shared" si="15"/>
        <v>8228.64</v>
      </c>
      <c r="F106" s="105">
        <f>D106-E106</f>
        <v>21771.36</v>
      </c>
      <c r="G106" s="37"/>
    </row>
    <row r="107" spans="1:7" s="38" customFormat="1" ht="42.75" customHeight="1">
      <c r="A107" s="142" t="s">
        <v>331</v>
      </c>
      <c r="B107" s="19">
        <v>200</v>
      </c>
      <c r="C107" s="90" t="s">
        <v>354</v>
      </c>
      <c r="D107" s="105">
        <f t="shared" si="15"/>
        <v>30000</v>
      </c>
      <c r="E107" s="105">
        <f t="shared" si="15"/>
        <v>8228.64</v>
      </c>
      <c r="F107" s="105">
        <f>D107-E107</f>
        <v>21771.36</v>
      </c>
      <c r="G107" s="37"/>
    </row>
    <row r="108" spans="1:7" s="38" customFormat="1" ht="44.25" customHeight="1">
      <c r="A108" s="141" t="s">
        <v>142</v>
      </c>
      <c r="B108" s="19" t="s">
        <v>118</v>
      </c>
      <c r="C108" s="90" t="s">
        <v>273</v>
      </c>
      <c r="D108" s="105">
        <v>30000</v>
      </c>
      <c r="E108" s="105">
        <v>8228.64</v>
      </c>
      <c r="F108" s="105">
        <f t="shared" si="14"/>
        <v>21771.36</v>
      </c>
      <c r="G108" s="37"/>
    </row>
    <row r="109" spans="1:7" s="38" customFormat="1" ht="12.75">
      <c r="A109" s="141" t="s">
        <v>213</v>
      </c>
      <c r="B109" s="19" t="s">
        <v>118</v>
      </c>
      <c r="C109" s="90" t="s">
        <v>283</v>
      </c>
      <c r="D109" s="89">
        <f>D110</f>
        <v>2586800</v>
      </c>
      <c r="E109" s="105">
        <f>E110</f>
        <v>99996</v>
      </c>
      <c r="F109" s="105">
        <f t="shared" si="14"/>
        <v>2486804</v>
      </c>
      <c r="G109" s="37"/>
    </row>
    <row r="110" spans="1:7" s="38" customFormat="1" ht="57" customHeight="1">
      <c r="A110" s="141" t="s">
        <v>135</v>
      </c>
      <c r="B110" s="19">
        <v>200</v>
      </c>
      <c r="C110" s="90" t="s">
        <v>282</v>
      </c>
      <c r="D110" s="89">
        <f>D111</f>
        <v>2586800</v>
      </c>
      <c r="E110" s="105">
        <f>E111</f>
        <v>99996</v>
      </c>
      <c r="F110" s="105">
        <f t="shared" si="14"/>
        <v>2486804</v>
      </c>
      <c r="G110" s="37"/>
    </row>
    <row r="111" spans="1:7" s="38" customFormat="1" ht="54.75" customHeight="1">
      <c r="A111" s="141" t="s">
        <v>192</v>
      </c>
      <c r="B111" s="19" t="s">
        <v>118</v>
      </c>
      <c r="C111" s="90" t="s">
        <v>281</v>
      </c>
      <c r="D111" s="89">
        <f>D112+D116+D120</f>
        <v>2586800</v>
      </c>
      <c r="E111" s="105">
        <f>E112+E116</f>
        <v>99996</v>
      </c>
      <c r="F111" s="105">
        <f t="shared" si="14"/>
        <v>2486804</v>
      </c>
      <c r="G111" s="37"/>
    </row>
    <row r="112" spans="1:7" s="38" customFormat="1" ht="106.5" customHeight="1">
      <c r="A112" s="141" t="s">
        <v>313</v>
      </c>
      <c r="B112" s="19" t="s">
        <v>118</v>
      </c>
      <c r="C112" s="90" t="s">
        <v>280</v>
      </c>
      <c r="D112" s="89">
        <f aca="true" t="shared" si="16" ref="D112:F114">D113</f>
        <v>400000</v>
      </c>
      <c r="E112" s="105">
        <f t="shared" si="16"/>
        <v>0</v>
      </c>
      <c r="F112" s="105">
        <f t="shared" si="16"/>
        <v>400000</v>
      </c>
      <c r="G112" s="37"/>
    </row>
    <row r="113" spans="1:7" s="38" customFormat="1" ht="33.75" customHeight="1">
      <c r="A113" s="142" t="s">
        <v>330</v>
      </c>
      <c r="B113" s="19">
        <v>200</v>
      </c>
      <c r="C113" s="90" t="s">
        <v>356</v>
      </c>
      <c r="D113" s="89">
        <f t="shared" si="16"/>
        <v>400000</v>
      </c>
      <c r="E113" s="105">
        <f t="shared" si="16"/>
        <v>0</v>
      </c>
      <c r="F113" s="105">
        <f t="shared" si="16"/>
        <v>400000</v>
      </c>
      <c r="G113" s="37"/>
    </row>
    <row r="114" spans="1:7" s="38" customFormat="1" ht="47.25" customHeight="1">
      <c r="A114" s="142" t="s">
        <v>331</v>
      </c>
      <c r="B114" s="19">
        <v>200</v>
      </c>
      <c r="C114" s="90" t="s">
        <v>355</v>
      </c>
      <c r="D114" s="89">
        <f t="shared" si="16"/>
        <v>400000</v>
      </c>
      <c r="E114" s="105">
        <f t="shared" si="16"/>
        <v>0</v>
      </c>
      <c r="F114" s="105">
        <f t="shared" si="16"/>
        <v>400000</v>
      </c>
      <c r="G114" s="37"/>
    </row>
    <row r="115" spans="1:7" s="38" customFormat="1" ht="46.5" customHeight="1">
      <c r="A115" s="141" t="s">
        <v>142</v>
      </c>
      <c r="B115" s="19" t="s">
        <v>118</v>
      </c>
      <c r="C115" s="90" t="s">
        <v>279</v>
      </c>
      <c r="D115" s="89">
        <v>400000</v>
      </c>
      <c r="E115" s="105">
        <v>0</v>
      </c>
      <c r="F115" s="105">
        <f>D115-E115</f>
        <v>400000</v>
      </c>
      <c r="G115" s="37"/>
    </row>
    <row r="116" spans="1:7" s="38" customFormat="1" ht="101.25" customHeight="1">
      <c r="A116" s="143" t="s">
        <v>204</v>
      </c>
      <c r="B116" s="19" t="s">
        <v>118</v>
      </c>
      <c r="C116" s="90" t="s">
        <v>285</v>
      </c>
      <c r="D116" s="89">
        <f>D119</f>
        <v>200000</v>
      </c>
      <c r="E116" s="105">
        <f aca="true" t="shared" si="17" ref="E116:F118">E117</f>
        <v>99996</v>
      </c>
      <c r="F116" s="105">
        <f t="shared" si="17"/>
        <v>100004</v>
      </c>
      <c r="G116" s="37"/>
    </row>
    <row r="117" spans="1:7" s="38" customFormat="1" ht="33" customHeight="1">
      <c r="A117" s="142" t="s">
        <v>330</v>
      </c>
      <c r="B117" s="19">
        <v>200</v>
      </c>
      <c r="C117" s="90" t="s">
        <v>358</v>
      </c>
      <c r="D117" s="89">
        <f>D118</f>
        <v>200000</v>
      </c>
      <c r="E117" s="105">
        <f t="shared" si="17"/>
        <v>99996</v>
      </c>
      <c r="F117" s="105">
        <f t="shared" si="17"/>
        <v>100004</v>
      </c>
      <c r="G117" s="37"/>
    </row>
    <row r="118" spans="1:7" s="38" customFormat="1" ht="44.25" customHeight="1">
      <c r="A118" s="142" t="s">
        <v>331</v>
      </c>
      <c r="B118" s="19">
        <v>200</v>
      </c>
      <c r="C118" s="90" t="s">
        <v>357</v>
      </c>
      <c r="D118" s="89">
        <f>D119</f>
        <v>200000</v>
      </c>
      <c r="E118" s="105">
        <f t="shared" si="17"/>
        <v>99996</v>
      </c>
      <c r="F118" s="105">
        <f t="shared" si="17"/>
        <v>100004</v>
      </c>
      <c r="G118" s="37"/>
    </row>
    <row r="119" spans="1:7" s="38" customFormat="1" ht="38.25">
      <c r="A119" s="141" t="s">
        <v>142</v>
      </c>
      <c r="B119" s="19">
        <v>200</v>
      </c>
      <c r="C119" s="90" t="s">
        <v>284</v>
      </c>
      <c r="D119" s="89">
        <v>200000</v>
      </c>
      <c r="E119" s="105">
        <v>99996</v>
      </c>
      <c r="F119" s="105">
        <f aca="true" t="shared" si="18" ref="F119:F138">D119-E119</f>
        <v>100004</v>
      </c>
      <c r="G119" s="37"/>
    </row>
    <row r="120" spans="1:7" s="38" customFormat="1" ht="101.25" customHeight="1">
      <c r="A120" s="141" t="s">
        <v>451</v>
      </c>
      <c r="B120" s="19">
        <v>200</v>
      </c>
      <c r="C120" s="90" t="s">
        <v>450</v>
      </c>
      <c r="D120" s="89">
        <f>D121</f>
        <v>1986800</v>
      </c>
      <c r="E120" s="105">
        <v>0</v>
      </c>
      <c r="F120" s="105">
        <f>F121</f>
        <v>1986800</v>
      </c>
      <c r="G120" s="37"/>
    </row>
    <row r="121" spans="1:7" s="38" customFormat="1" ht="33" customHeight="1">
      <c r="A121" s="142" t="s">
        <v>330</v>
      </c>
      <c r="B121" s="19">
        <v>200</v>
      </c>
      <c r="C121" s="90" t="s">
        <v>449</v>
      </c>
      <c r="D121" s="89">
        <f>D122</f>
        <v>1986800</v>
      </c>
      <c r="E121" s="105">
        <v>0</v>
      </c>
      <c r="F121" s="105">
        <f>F122</f>
        <v>1986800</v>
      </c>
      <c r="G121" s="37"/>
    </row>
    <row r="122" spans="1:7" s="38" customFormat="1" ht="41.25" customHeight="1">
      <c r="A122" s="142" t="s">
        <v>331</v>
      </c>
      <c r="B122" s="19">
        <v>200</v>
      </c>
      <c r="C122" s="90" t="s">
        <v>448</v>
      </c>
      <c r="D122" s="89">
        <f>D123</f>
        <v>1986800</v>
      </c>
      <c r="E122" s="105">
        <v>0</v>
      </c>
      <c r="F122" s="105">
        <f>F123</f>
        <v>1986800</v>
      </c>
      <c r="G122" s="37"/>
    </row>
    <row r="123" spans="1:7" s="38" customFormat="1" ht="45" customHeight="1">
      <c r="A123" s="141" t="s">
        <v>142</v>
      </c>
      <c r="B123" s="19">
        <v>200</v>
      </c>
      <c r="C123" s="90" t="s">
        <v>447</v>
      </c>
      <c r="D123" s="89">
        <v>1986800</v>
      </c>
      <c r="E123" s="105">
        <v>0</v>
      </c>
      <c r="F123" s="105">
        <f>D123-E123</f>
        <v>1986800</v>
      </c>
      <c r="G123" s="37"/>
    </row>
    <row r="124" spans="1:7" s="38" customFormat="1" ht="12.75">
      <c r="A124" s="146" t="s">
        <v>214</v>
      </c>
      <c r="B124" s="74">
        <v>200</v>
      </c>
      <c r="C124" s="118" t="s">
        <v>318</v>
      </c>
      <c r="D124" s="119">
        <f>D125</f>
        <v>1509300</v>
      </c>
      <c r="E124" s="120">
        <f>E125</f>
        <v>26904.02</v>
      </c>
      <c r="F124" s="47">
        <f t="shared" si="18"/>
        <v>1482395.98</v>
      </c>
      <c r="G124" s="37"/>
    </row>
    <row r="125" spans="1:7" s="38" customFormat="1" ht="58.5" customHeight="1">
      <c r="A125" s="147" t="s">
        <v>136</v>
      </c>
      <c r="B125" s="74">
        <v>200</v>
      </c>
      <c r="C125" s="118" t="s">
        <v>319</v>
      </c>
      <c r="D125" s="119">
        <f>D126</f>
        <v>1509300</v>
      </c>
      <c r="E125" s="120">
        <f>E126</f>
        <v>26904.02</v>
      </c>
      <c r="F125" s="71">
        <f t="shared" si="18"/>
        <v>1482395.98</v>
      </c>
      <c r="G125" s="37"/>
    </row>
    <row r="126" spans="1:7" s="38" customFormat="1" ht="36" customHeight="1">
      <c r="A126" s="147" t="s">
        <v>215</v>
      </c>
      <c r="B126" s="74" t="s">
        <v>118</v>
      </c>
      <c r="C126" s="118" t="s">
        <v>287</v>
      </c>
      <c r="D126" s="119">
        <f>D127+D131+D135+D139</f>
        <v>1509300</v>
      </c>
      <c r="E126" s="120">
        <f>E132+E135+E139</f>
        <v>26904.02</v>
      </c>
      <c r="F126" s="47">
        <f t="shared" si="18"/>
        <v>1482395.98</v>
      </c>
      <c r="G126" s="37"/>
    </row>
    <row r="127" spans="1:7" s="38" customFormat="1" ht="111.75" customHeight="1">
      <c r="A127" s="148" t="s">
        <v>438</v>
      </c>
      <c r="B127" s="74">
        <v>200</v>
      </c>
      <c r="C127" s="90" t="s">
        <v>426</v>
      </c>
      <c r="D127" s="119">
        <f aca="true" t="shared" si="19" ref="D127:F129">D128</f>
        <v>1047000</v>
      </c>
      <c r="E127" s="120">
        <f t="shared" si="19"/>
        <v>0</v>
      </c>
      <c r="F127" s="47">
        <f t="shared" si="19"/>
        <v>1047000</v>
      </c>
      <c r="G127" s="37"/>
    </row>
    <row r="128" spans="1:7" s="38" customFormat="1" ht="33.75" customHeight="1">
      <c r="A128" s="142" t="s">
        <v>330</v>
      </c>
      <c r="B128" s="74">
        <v>200</v>
      </c>
      <c r="C128" s="90" t="s">
        <v>425</v>
      </c>
      <c r="D128" s="119">
        <f t="shared" si="19"/>
        <v>1047000</v>
      </c>
      <c r="E128" s="120">
        <f t="shared" si="19"/>
        <v>0</v>
      </c>
      <c r="F128" s="47">
        <f t="shared" si="19"/>
        <v>1047000</v>
      </c>
      <c r="G128" s="37"/>
    </row>
    <row r="129" spans="1:7" s="38" customFormat="1" ht="42" customHeight="1">
      <c r="A129" s="142" t="s">
        <v>331</v>
      </c>
      <c r="B129" s="74">
        <v>200</v>
      </c>
      <c r="C129" s="90" t="s">
        <v>424</v>
      </c>
      <c r="D129" s="119">
        <f t="shared" si="19"/>
        <v>1047000</v>
      </c>
      <c r="E129" s="120">
        <f t="shared" si="19"/>
        <v>0</v>
      </c>
      <c r="F129" s="47">
        <f t="shared" si="19"/>
        <v>1047000</v>
      </c>
      <c r="G129" s="37"/>
    </row>
    <row r="130" spans="1:7" s="38" customFormat="1" ht="44.25" customHeight="1">
      <c r="A130" s="141" t="s">
        <v>142</v>
      </c>
      <c r="B130" s="74">
        <v>200</v>
      </c>
      <c r="C130" s="90" t="s">
        <v>286</v>
      </c>
      <c r="D130" s="119">
        <v>1047000</v>
      </c>
      <c r="E130" s="120">
        <v>0</v>
      </c>
      <c r="F130" s="47">
        <f>D130-E130</f>
        <v>1047000</v>
      </c>
      <c r="G130" s="37"/>
    </row>
    <row r="131" spans="1:7" s="38" customFormat="1" ht="116.25" customHeight="1">
      <c r="A131" s="148" t="s">
        <v>137</v>
      </c>
      <c r="B131" s="74" t="s">
        <v>118</v>
      </c>
      <c r="C131" s="90" t="s">
        <v>289</v>
      </c>
      <c r="D131" s="119">
        <f aca="true" t="shared" si="20" ref="D131:E133">D132</f>
        <v>392300</v>
      </c>
      <c r="E131" s="120">
        <f t="shared" si="20"/>
        <v>26904.02</v>
      </c>
      <c r="F131" s="71">
        <f t="shared" si="18"/>
        <v>365395.98</v>
      </c>
      <c r="G131" s="37"/>
    </row>
    <row r="132" spans="1:7" s="38" customFormat="1" ht="36.75" customHeight="1">
      <c r="A132" s="142" t="s">
        <v>330</v>
      </c>
      <c r="B132" s="74">
        <v>200</v>
      </c>
      <c r="C132" s="90" t="s">
        <v>360</v>
      </c>
      <c r="D132" s="119">
        <f t="shared" si="20"/>
        <v>392300</v>
      </c>
      <c r="E132" s="120">
        <f t="shared" si="20"/>
        <v>26904.02</v>
      </c>
      <c r="F132" s="71">
        <f t="shared" si="18"/>
        <v>365395.98</v>
      </c>
      <c r="G132" s="37"/>
    </row>
    <row r="133" spans="1:7" s="38" customFormat="1" ht="47.25" customHeight="1">
      <c r="A133" s="142" t="s">
        <v>331</v>
      </c>
      <c r="B133" s="74">
        <v>200</v>
      </c>
      <c r="C133" s="90" t="s">
        <v>359</v>
      </c>
      <c r="D133" s="119">
        <f t="shared" si="20"/>
        <v>392300</v>
      </c>
      <c r="E133" s="120">
        <f t="shared" si="20"/>
        <v>26904.02</v>
      </c>
      <c r="F133" s="71">
        <f t="shared" si="18"/>
        <v>365395.98</v>
      </c>
      <c r="G133" s="37"/>
    </row>
    <row r="134" spans="1:7" s="38" customFormat="1" ht="45" customHeight="1">
      <c r="A134" s="141" t="s">
        <v>142</v>
      </c>
      <c r="B134" s="74" t="s">
        <v>118</v>
      </c>
      <c r="C134" s="90" t="s">
        <v>288</v>
      </c>
      <c r="D134" s="119">
        <v>392300</v>
      </c>
      <c r="E134" s="120">
        <v>26904.02</v>
      </c>
      <c r="F134" s="71">
        <f t="shared" si="18"/>
        <v>365395.98</v>
      </c>
      <c r="G134" s="37"/>
    </row>
    <row r="135" spans="1:7" s="38" customFormat="1" ht="89.25">
      <c r="A135" s="141" t="s">
        <v>439</v>
      </c>
      <c r="B135" s="19" t="s">
        <v>118</v>
      </c>
      <c r="C135" s="90" t="s">
        <v>423</v>
      </c>
      <c r="D135" s="89">
        <f aca="true" t="shared" si="21" ref="D135:E137">D136</f>
        <v>40000</v>
      </c>
      <c r="E135" s="105">
        <f t="shared" si="21"/>
        <v>0</v>
      </c>
      <c r="F135" s="72">
        <f t="shared" si="18"/>
        <v>40000</v>
      </c>
      <c r="G135" s="37"/>
    </row>
    <row r="136" spans="1:7" s="38" customFormat="1" ht="43.5" customHeight="1">
      <c r="A136" s="142" t="s">
        <v>330</v>
      </c>
      <c r="B136" s="19">
        <v>200</v>
      </c>
      <c r="C136" s="90" t="s">
        <v>422</v>
      </c>
      <c r="D136" s="89">
        <f t="shared" si="21"/>
        <v>40000</v>
      </c>
      <c r="E136" s="105">
        <f t="shared" si="21"/>
        <v>0</v>
      </c>
      <c r="F136" s="72">
        <f t="shared" si="18"/>
        <v>40000</v>
      </c>
      <c r="G136" s="37"/>
    </row>
    <row r="137" spans="1:7" s="38" customFormat="1" ht="41.25" customHeight="1">
      <c r="A137" s="141" t="s">
        <v>396</v>
      </c>
      <c r="B137" s="19">
        <v>200</v>
      </c>
      <c r="C137" s="90" t="s">
        <v>421</v>
      </c>
      <c r="D137" s="89">
        <f t="shared" si="21"/>
        <v>40000</v>
      </c>
      <c r="E137" s="105">
        <f t="shared" si="21"/>
        <v>0</v>
      </c>
      <c r="F137" s="72">
        <f t="shared" si="18"/>
        <v>40000</v>
      </c>
      <c r="G137" s="37"/>
    </row>
    <row r="138" spans="1:7" s="38" customFormat="1" ht="42" customHeight="1">
      <c r="A138" s="141" t="s">
        <v>142</v>
      </c>
      <c r="B138" s="19" t="s">
        <v>118</v>
      </c>
      <c r="C138" s="90" t="s">
        <v>420</v>
      </c>
      <c r="D138" s="89">
        <v>40000</v>
      </c>
      <c r="E138" s="105">
        <v>0</v>
      </c>
      <c r="F138" s="72">
        <f t="shared" si="18"/>
        <v>40000</v>
      </c>
      <c r="G138" s="37"/>
    </row>
    <row r="139" spans="1:7" s="38" customFormat="1" ht="93" customHeight="1">
      <c r="A139" s="144" t="s">
        <v>440</v>
      </c>
      <c r="B139" s="19">
        <v>200</v>
      </c>
      <c r="C139" s="90" t="s">
        <v>419</v>
      </c>
      <c r="D139" s="105">
        <f aca="true" t="shared" si="22" ref="D139:F141">D140</f>
        <v>30000</v>
      </c>
      <c r="E139" s="105">
        <f t="shared" si="22"/>
        <v>0</v>
      </c>
      <c r="F139" s="72">
        <f t="shared" si="22"/>
        <v>30000</v>
      </c>
      <c r="G139" s="37"/>
    </row>
    <row r="140" spans="1:7" s="38" customFormat="1" ht="42" customHeight="1">
      <c r="A140" s="142" t="s">
        <v>330</v>
      </c>
      <c r="B140" s="19">
        <v>200</v>
      </c>
      <c r="C140" s="90" t="s">
        <v>418</v>
      </c>
      <c r="D140" s="105">
        <f t="shared" si="22"/>
        <v>30000</v>
      </c>
      <c r="E140" s="105">
        <f t="shared" si="22"/>
        <v>0</v>
      </c>
      <c r="F140" s="72">
        <f t="shared" si="22"/>
        <v>30000</v>
      </c>
      <c r="G140" s="37"/>
    </row>
    <row r="141" spans="1:7" s="38" customFormat="1" ht="42" customHeight="1">
      <c r="A141" s="142" t="s">
        <v>331</v>
      </c>
      <c r="B141" s="19">
        <v>200</v>
      </c>
      <c r="C141" s="90" t="s">
        <v>417</v>
      </c>
      <c r="D141" s="105">
        <f t="shared" si="22"/>
        <v>30000</v>
      </c>
      <c r="E141" s="105">
        <f t="shared" si="22"/>
        <v>0</v>
      </c>
      <c r="F141" s="72">
        <f t="shared" si="22"/>
        <v>30000</v>
      </c>
      <c r="G141" s="37"/>
    </row>
    <row r="142" spans="1:7" s="38" customFormat="1" ht="42" customHeight="1">
      <c r="A142" s="141" t="s">
        <v>142</v>
      </c>
      <c r="B142" s="19">
        <v>200</v>
      </c>
      <c r="C142" s="90" t="s">
        <v>416</v>
      </c>
      <c r="D142" s="105">
        <v>30000</v>
      </c>
      <c r="E142" s="105">
        <v>0</v>
      </c>
      <c r="F142" s="72">
        <f aca="true" t="shared" si="23" ref="F142:F162">D142-E142</f>
        <v>30000</v>
      </c>
      <c r="G142" s="37"/>
    </row>
    <row r="143" spans="1:7" s="38" customFormat="1" ht="12.75">
      <c r="A143" s="141" t="s">
        <v>216</v>
      </c>
      <c r="B143" s="19" t="s">
        <v>118</v>
      </c>
      <c r="C143" s="70" t="s">
        <v>293</v>
      </c>
      <c r="D143" s="47">
        <f>D145</f>
        <v>639500</v>
      </c>
      <c r="E143" s="47">
        <f aca="true" t="shared" si="24" ref="E143:E149">E144</f>
        <v>249291.87</v>
      </c>
      <c r="F143" s="71">
        <f t="shared" si="23"/>
        <v>390208.13</v>
      </c>
      <c r="G143" s="37"/>
    </row>
    <row r="144" spans="1:7" s="38" customFormat="1" ht="12.75">
      <c r="A144" s="141" t="s">
        <v>218</v>
      </c>
      <c r="B144" s="19" t="s">
        <v>118</v>
      </c>
      <c r="C144" s="70" t="s">
        <v>292</v>
      </c>
      <c r="D144" s="47">
        <f aca="true" t="shared" si="25" ref="D144:D149">D145</f>
        <v>639500</v>
      </c>
      <c r="E144" s="47">
        <f t="shared" si="24"/>
        <v>249291.87</v>
      </c>
      <c r="F144" s="71">
        <f t="shared" si="23"/>
        <v>390208.13</v>
      </c>
      <c r="G144" s="37"/>
    </row>
    <row r="145" spans="1:7" s="38" customFormat="1" ht="38.25">
      <c r="A145" s="141" t="s">
        <v>138</v>
      </c>
      <c r="B145" s="19">
        <v>200</v>
      </c>
      <c r="C145" s="70" t="s">
        <v>291</v>
      </c>
      <c r="D145" s="47">
        <f t="shared" si="25"/>
        <v>639500</v>
      </c>
      <c r="E145" s="47">
        <f t="shared" si="24"/>
        <v>249291.87</v>
      </c>
      <c r="F145" s="71">
        <f t="shared" si="23"/>
        <v>390208.13</v>
      </c>
      <c r="G145" s="37"/>
    </row>
    <row r="146" spans="1:7" s="38" customFormat="1" ht="12.75">
      <c r="A146" s="141" t="s">
        <v>219</v>
      </c>
      <c r="B146" s="19" t="s">
        <v>118</v>
      </c>
      <c r="C146" s="70" t="s">
        <v>290</v>
      </c>
      <c r="D146" s="47">
        <f>D147</f>
        <v>639500</v>
      </c>
      <c r="E146" s="47">
        <f>E147</f>
        <v>249291.87</v>
      </c>
      <c r="F146" s="71">
        <f t="shared" si="23"/>
        <v>390208.13</v>
      </c>
      <c r="G146" s="37"/>
    </row>
    <row r="147" spans="1:7" s="38" customFormat="1" ht="84.75" customHeight="1">
      <c r="A147" s="144" t="s">
        <v>139</v>
      </c>
      <c r="B147" s="19">
        <v>200</v>
      </c>
      <c r="C147" s="70" t="s">
        <v>294</v>
      </c>
      <c r="D147" s="47">
        <f t="shared" si="25"/>
        <v>639500</v>
      </c>
      <c r="E147" s="47">
        <f t="shared" si="24"/>
        <v>249291.87</v>
      </c>
      <c r="F147" s="71">
        <f t="shared" si="23"/>
        <v>390208.13</v>
      </c>
      <c r="G147" s="37"/>
    </row>
    <row r="148" spans="1:7" s="38" customFormat="1" ht="40.5" customHeight="1">
      <c r="A148" s="141" t="s">
        <v>364</v>
      </c>
      <c r="B148" s="19">
        <v>200</v>
      </c>
      <c r="C148" s="70" t="s">
        <v>362</v>
      </c>
      <c r="D148" s="47">
        <f t="shared" si="25"/>
        <v>639500</v>
      </c>
      <c r="E148" s="47">
        <f t="shared" si="24"/>
        <v>249291.87</v>
      </c>
      <c r="F148" s="71">
        <f t="shared" si="23"/>
        <v>390208.13</v>
      </c>
      <c r="G148" s="37"/>
    </row>
    <row r="149" spans="1:7" s="38" customFormat="1" ht="17.25" customHeight="1">
      <c r="A149" s="141" t="s">
        <v>363</v>
      </c>
      <c r="B149" s="19">
        <v>200</v>
      </c>
      <c r="C149" s="70" t="s">
        <v>361</v>
      </c>
      <c r="D149" s="47">
        <f t="shared" si="25"/>
        <v>639500</v>
      </c>
      <c r="E149" s="47">
        <f t="shared" si="24"/>
        <v>249291.87</v>
      </c>
      <c r="F149" s="71">
        <f t="shared" si="23"/>
        <v>390208.13</v>
      </c>
      <c r="G149" s="37"/>
    </row>
    <row r="150" spans="1:7" s="38" customFormat="1" ht="65.25" customHeight="1">
      <c r="A150" s="141" t="s">
        <v>397</v>
      </c>
      <c r="B150" s="19" t="s">
        <v>118</v>
      </c>
      <c r="C150" s="70" t="s">
        <v>369</v>
      </c>
      <c r="D150" s="47">
        <v>639500</v>
      </c>
      <c r="E150" s="65">
        <v>249291.87</v>
      </c>
      <c r="F150" s="71">
        <f t="shared" si="23"/>
        <v>390208.13</v>
      </c>
      <c r="G150" s="37"/>
    </row>
    <row r="151" spans="1:7" s="38" customFormat="1" ht="17.25" customHeight="1">
      <c r="A151" s="141" t="s">
        <v>166</v>
      </c>
      <c r="B151" s="19">
        <v>200</v>
      </c>
      <c r="C151" s="70" t="s">
        <v>299</v>
      </c>
      <c r="D151" s="65">
        <f>D152</f>
        <v>54800</v>
      </c>
      <c r="E151" s="65">
        <f>E152</f>
        <v>22794.65</v>
      </c>
      <c r="F151" s="72">
        <f t="shared" si="23"/>
        <v>32005.35</v>
      </c>
      <c r="G151" s="37"/>
    </row>
    <row r="152" spans="1:7" s="38" customFormat="1" ht="13.5" customHeight="1">
      <c r="A152" s="141" t="s">
        <v>167</v>
      </c>
      <c r="B152" s="19">
        <v>200</v>
      </c>
      <c r="C152" s="70" t="s">
        <v>298</v>
      </c>
      <c r="D152" s="65">
        <f>D153</f>
        <v>54800</v>
      </c>
      <c r="E152" s="65">
        <f>E153</f>
        <v>22794.65</v>
      </c>
      <c r="F152" s="72">
        <f t="shared" si="23"/>
        <v>32005.35</v>
      </c>
      <c r="G152" s="37"/>
    </row>
    <row r="153" spans="1:7" s="38" customFormat="1" ht="36.75" customHeight="1">
      <c r="A153" s="141" t="s">
        <v>140</v>
      </c>
      <c r="B153" s="19">
        <v>200</v>
      </c>
      <c r="C153" s="70" t="s">
        <v>297</v>
      </c>
      <c r="D153" s="65">
        <f>D155</f>
        <v>54800</v>
      </c>
      <c r="E153" s="65">
        <f>E154</f>
        <v>22794.65</v>
      </c>
      <c r="F153" s="72">
        <f t="shared" si="23"/>
        <v>32005.35</v>
      </c>
      <c r="G153" s="37"/>
    </row>
    <row r="154" spans="1:7" s="38" customFormat="1" ht="81" customHeight="1">
      <c r="A154" s="141" t="s">
        <v>165</v>
      </c>
      <c r="B154" s="19">
        <v>200</v>
      </c>
      <c r="C154" s="70" t="s">
        <v>296</v>
      </c>
      <c r="D154" s="65">
        <f>D155</f>
        <v>54800</v>
      </c>
      <c r="E154" s="65">
        <f>E155</f>
        <v>22794.65</v>
      </c>
      <c r="F154" s="72">
        <f t="shared" si="23"/>
        <v>32005.35</v>
      </c>
      <c r="G154" s="37"/>
    </row>
    <row r="155" spans="1:7" s="38" customFormat="1" ht="129.75" customHeight="1">
      <c r="A155" s="149" t="s">
        <v>314</v>
      </c>
      <c r="B155" s="88">
        <v>200</v>
      </c>
      <c r="C155" s="90" t="s">
        <v>320</v>
      </c>
      <c r="D155" s="105">
        <f>D156</f>
        <v>54800</v>
      </c>
      <c r="E155" s="105">
        <f>E156</f>
        <v>22794.65</v>
      </c>
      <c r="F155" s="105">
        <f t="shared" si="23"/>
        <v>32005.35</v>
      </c>
      <c r="G155" s="37"/>
    </row>
    <row r="156" spans="1:7" s="38" customFormat="1" ht="28.5" customHeight="1">
      <c r="A156" s="150" t="s">
        <v>368</v>
      </c>
      <c r="B156" s="19">
        <v>200</v>
      </c>
      <c r="C156" s="70" t="s">
        <v>366</v>
      </c>
      <c r="D156" s="65">
        <f>D157</f>
        <v>54800</v>
      </c>
      <c r="E156" s="65">
        <f>E157</f>
        <v>22794.65</v>
      </c>
      <c r="F156" s="72">
        <f t="shared" si="23"/>
        <v>32005.35</v>
      </c>
      <c r="G156" s="37"/>
    </row>
    <row r="157" spans="1:7" s="38" customFormat="1" ht="27.75" customHeight="1">
      <c r="A157" s="151" t="s">
        <v>367</v>
      </c>
      <c r="B157" s="19">
        <v>200</v>
      </c>
      <c r="C157" s="70" t="s">
        <v>365</v>
      </c>
      <c r="D157" s="65">
        <f>D158</f>
        <v>54800</v>
      </c>
      <c r="E157" s="65">
        <f>E158</f>
        <v>22794.65</v>
      </c>
      <c r="F157" s="72">
        <f t="shared" si="23"/>
        <v>32005.35</v>
      </c>
      <c r="G157" s="37"/>
    </row>
    <row r="158" spans="1:7" s="38" customFormat="1" ht="43.5" customHeight="1">
      <c r="A158" s="141" t="s">
        <v>163</v>
      </c>
      <c r="B158" s="19">
        <v>200</v>
      </c>
      <c r="C158" s="70" t="s">
        <v>295</v>
      </c>
      <c r="D158" s="65">
        <v>54800</v>
      </c>
      <c r="E158" s="65">
        <v>22794.65</v>
      </c>
      <c r="F158" s="72">
        <f t="shared" si="23"/>
        <v>32005.35</v>
      </c>
      <c r="G158" s="37"/>
    </row>
    <row r="159" spans="1:7" s="38" customFormat="1" ht="12.75">
      <c r="A159" s="143" t="s">
        <v>0</v>
      </c>
      <c r="B159" s="76" t="s">
        <v>118</v>
      </c>
      <c r="C159" s="78" t="s">
        <v>303</v>
      </c>
      <c r="D159" s="129">
        <f aca="true" t="shared" si="26" ref="D159:E161">D160</f>
        <v>26102700</v>
      </c>
      <c r="E159" s="72">
        <f t="shared" si="26"/>
        <v>33851.87</v>
      </c>
      <c r="F159" s="129">
        <f t="shared" si="23"/>
        <v>26068848.13</v>
      </c>
      <c r="G159" s="37"/>
    </row>
    <row r="160" spans="1:7" s="38" customFormat="1" ht="12.75">
      <c r="A160" s="141" t="s">
        <v>1</v>
      </c>
      <c r="B160" s="19" t="s">
        <v>118</v>
      </c>
      <c r="C160" s="70" t="s">
        <v>302</v>
      </c>
      <c r="D160" s="100">
        <f t="shared" si="26"/>
        <v>26102700</v>
      </c>
      <c r="E160" s="65">
        <f t="shared" si="26"/>
        <v>33851.87</v>
      </c>
      <c r="F160" s="129">
        <f t="shared" si="23"/>
        <v>26068848.13</v>
      </c>
      <c r="G160" s="37"/>
    </row>
    <row r="161" spans="1:7" s="38" customFormat="1" ht="38.25">
      <c r="A161" s="141" t="s">
        <v>138</v>
      </c>
      <c r="B161" s="19">
        <v>200</v>
      </c>
      <c r="C161" s="70" t="s">
        <v>301</v>
      </c>
      <c r="D161" s="100">
        <f t="shared" si="26"/>
        <v>26102700</v>
      </c>
      <c r="E161" s="65">
        <f t="shared" si="26"/>
        <v>33851.87</v>
      </c>
      <c r="F161" s="129">
        <f t="shared" si="23"/>
        <v>26068848.13</v>
      </c>
      <c r="G161" s="37"/>
    </row>
    <row r="162" spans="1:7" s="38" customFormat="1" ht="26.25" customHeight="1">
      <c r="A162" s="141" t="s">
        <v>2</v>
      </c>
      <c r="B162" s="19" t="s">
        <v>118</v>
      </c>
      <c r="C162" s="70" t="s">
        <v>300</v>
      </c>
      <c r="D162" s="100">
        <f>D163+D167</f>
        <v>26102700</v>
      </c>
      <c r="E162" s="65">
        <f>E163</f>
        <v>33851.87</v>
      </c>
      <c r="F162" s="129">
        <f t="shared" si="23"/>
        <v>26068848.13</v>
      </c>
      <c r="G162" s="37"/>
    </row>
    <row r="163" spans="1:7" s="38" customFormat="1" ht="87" customHeight="1">
      <c r="A163" s="144" t="s">
        <v>441</v>
      </c>
      <c r="B163" s="19">
        <v>200</v>
      </c>
      <c r="C163" s="96" t="s">
        <v>411</v>
      </c>
      <c r="D163" s="47">
        <f aca="true" t="shared" si="27" ref="D163:F165">D164</f>
        <v>40000</v>
      </c>
      <c r="E163" s="65">
        <f t="shared" si="27"/>
        <v>33851.87</v>
      </c>
      <c r="F163" s="71">
        <f t="shared" si="27"/>
        <v>6148.129999999997</v>
      </c>
      <c r="G163" s="37"/>
    </row>
    <row r="164" spans="1:7" s="38" customFormat="1" ht="33.75" customHeight="1">
      <c r="A164" s="142" t="s">
        <v>330</v>
      </c>
      <c r="B164" s="19">
        <v>200</v>
      </c>
      <c r="C164" s="96" t="s">
        <v>410</v>
      </c>
      <c r="D164" s="47">
        <f t="shared" si="27"/>
        <v>40000</v>
      </c>
      <c r="E164" s="65">
        <f t="shared" si="27"/>
        <v>33851.87</v>
      </c>
      <c r="F164" s="71">
        <f t="shared" si="27"/>
        <v>6148.129999999997</v>
      </c>
      <c r="G164" s="37"/>
    </row>
    <row r="165" spans="1:7" s="38" customFormat="1" ht="39.75" customHeight="1">
      <c r="A165" s="142" t="s">
        <v>331</v>
      </c>
      <c r="B165" s="19">
        <v>200</v>
      </c>
      <c r="C165" s="96" t="s">
        <v>409</v>
      </c>
      <c r="D165" s="47">
        <f t="shared" si="27"/>
        <v>40000</v>
      </c>
      <c r="E165" s="65">
        <f t="shared" si="27"/>
        <v>33851.87</v>
      </c>
      <c r="F165" s="71">
        <f t="shared" si="27"/>
        <v>6148.129999999997</v>
      </c>
      <c r="G165" s="37"/>
    </row>
    <row r="166" spans="1:7" s="38" customFormat="1" ht="39.75" customHeight="1">
      <c r="A166" s="141" t="s">
        <v>142</v>
      </c>
      <c r="B166" s="19">
        <v>200</v>
      </c>
      <c r="C166" s="96" t="s">
        <v>408</v>
      </c>
      <c r="D166" s="47">
        <v>40000</v>
      </c>
      <c r="E166" s="65">
        <v>33851.87</v>
      </c>
      <c r="F166" s="71">
        <f>D166-E166</f>
        <v>6148.129999999997</v>
      </c>
      <c r="G166" s="37"/>
    </row>
    <row r="167" spans="1:7" s="38" customFormat="1" ht="82.5" customHeight="1">
      <c r="A167" s="144" t="s">
        <v>442</v>
      </c>
      <c r="B167" s="19">
        <v>200</v>
      </c>
      <c r="C167" s="96" t="s">
        <v>415</v>
      </c>
      <c r="D167" s="47">
        <f aca="true" t="shared" si="28" ref="D167:F169">D168</f>
        <v>26062700</v>
      </c>
      <c r="E167" s="65">
        <f t="shared" si="28"/>
        <v>0</v>
      </c>
      <c r="F167" s="71">
        <f t="shared" si="28"/>
        <v>26062700</v>
      </c>
      <c r="G167" s="37"/>
    </row>
    <row r="168" spans="1:7" s="38" customFormat="1" ht="39.75" customHeight="1">
      <c r="A168" s="144" t="s">
        <v>445</v>
      </c>
      <c r="B168" s="19">
        <v>200</v>
      </c>
      <c r="C168" s="96" t="s">
        <v>414</v>
      </c>
      <c r="D168" s="47">
        <f t="shared" si="28"/>
        <v>26062700</v>
      </c>
      <c r="E168" s="65">
        <f t="shared" si="28"/>
        <v>0</v>
      </c>
      <c r="F168" s="71">
        <f t="shared" si="28"/>
        <v>26062700</v>
      </c>
      <c r="G168" s="37"/>
    </row>
    <row r="169" spans="1:7" s="38" customFormat="1" ht="18.75" customHeight="1">
      <c r="A169" s="149" t="s">
        <v>443</v>
      </c>
      <c r="B169" s="19">
        <v>200</v>
      </c>
      <c r="C169" s="96" t="s">
        <v>413</v>
      </c>
      <c r="D169" s="47">
        <f t="shared" si="28"/>
        <v>26062700</v>
      </c>
      <c r="E169" s="65">
        <f t="shared" si="28"/>
        <v>0</v>
      </c>
      <c r="F169" s="71">
        <f t="shared" si="28"/>
        <v>26062700</v>
      </c>
      <c r="G169" s="37"/>
    </row>
    <row r="170" spans="1:7" s="38" customFormat="1" ht="48.75" customHeight="1">
      <c r="A170" s="149" t="s">
        <v>444</v>
      </c>
      <c r="B170" s="19">
        <v>200</v>
      </c>
      <c r="C170" s="179" t="s">
        <v>412</v>
      </c>
      <c r="D170" s="47">
        <v>26062700</v>
      </c>
      <c r="E170" s="65">
        <v>0</v>
      </c>
      <c r="F170" s="71">
        <f>D170-E170</f>
        <v>26062700</v>
      </c>
      <c r="G170" s="37"/>
    </row>
    <row r="171" spans="1:7" s="38" customFormat="1" ht="30.75" customHeight="1">
      <c r="A171" s="151" t="s">
        <v>164</v>
      </c>
      <c r="B171" s="19" t="s">
        <v>118</v>
      </c>
      <c r="C171" s="70" t="s">
        <v>309</v>
      </c>
      <c r="D171" s="47">
        <f>D172</f>
        <v>46000</v>
      </c>
      <c r="E171" s="65">
        <f>E172</f>
        <v>11313.44</v>
      </c>
      <c r="F171" s="71">
        <f>F172</f>
        <v>34686.56</v>
      </c>
      <c r="G171" s="37"/>
    </row>
    <row r="172" spans="1:7" s="38" customFormat="1" ht="28.5" customHeight="1">
      <c r="A172" s="151" t="s">
        <v>158</v>
      </c>
      <c r="B172" s="19" t="s">
        <v>118</v>
      </c>
      <c r="C172" s="70" t="s">
        <v>308</v>
      </c>
      <c r="D172" s="47">
        <f>D174</f>
        <v>46000</v>
      </c>
      <c r="E172" s="65">
        <f aca="true" t="shared" si="29" ref="E172:F176">E173</f>
        <v>11313.44</v>
      </c>
      <c r="F172" s="71">
        <f t="shared" si="29"/>
        <v>34686.56</v>
      </c>
      <c r="G172" s="37"/>
    </row>
    <row r="173" spans="1:7" s="38" customFormat="1" ht="42" customHeight="1">
      <c r="A173" s="151" t="s">
        <v>129</v>
      </c>
      <c r="B173" s="19">
        <v>200</v>
      </c>
      <c r="C173" s="70" t="s">
        <v>307</v>
      </c>
      <c r="D173" s="47">
        <f>D175</f>
        <v>46000</v>
      </c>
      <c r="E173" s="65">
        <f t="shared" si="29"/>
        <v>11313.44</v>
      </c>
      <c r="F173" s="71">
        <f t="shared" si="29"/>
        <v>34686.56</v>
      </c>
      <c r="G173" s="37"/>
    </row>
    <row r="174" spans="1:7" s="38" customFormat="1" ht="31.5" customHeight="1">
      <c r="A174" s="151" t="s">
        <v>3</v>
      </c>
      <c r="B174" s="19" t="s">
        <v>118</v>
      </c>
      <c r="C174" s="70" t="s">
        <v>306</v>
      </c>
      <c r="D174" s="47">
        <f>D175</f>
        <v>46000</v>
      </c>
      <c r="E174" s="65">
        <f t="shared" si="29"/>
        <v>11313.44</v>
      </c>
      <c r="F174" s="71">
        <f t="shared" si="29"/>
        <v>34686.56</v>
      </c>
      <c r="G174" s="37"/>
    </row>
    <row r="175" spans="1:7" s="38" customFormat="1" ht="69" customHeight="1">
      <c r="A175" s="151" t="s">
        <v>4</v>
      </c>
      <c r="B175" s="19" t="s">
        <v>118</v>
      </c>
      <c r="C175" s="70" t="s">
        <v>304</v>
      </c>
      <c r="D175" s="47">
        <f>D176</f>
        <v>46000</v>
      </c>
      <c r="E175" s="65">
        <f t="shared" si="29"/>
        <v>11313.44</v>
      </c>
      <c r="F175" s="71">
        <f t="shared" si="29"/>
        <v>34686.56</v>
      </c>
      <c r="G175" s="37"/>
    </row>
    <row r="176" spans="1:7" s="38" customFormat="1" ht="38.25" customHeight="1">
      <c r="A176" s="151" t="s">
        <v>371</v>
      </c>
      <c r="B176" s="19">
        <v>200</v>
      </c>
      <c r="C176" s="70" t="s">
        <v>370</v>
      </c>
      <c r="D176" s="47">
        <f>D177</f>
        <v>46000</v>
      </c>
      <c r="E176" s="65">
        <f t="shared" si="29"/>
        <v>11313.44</v>
      </c>
      <c r="F176" s="71">
        <f t="shared" si="29"/>
        <v>34686.56</v>
      </c>
      <c r="G176" s="37"/>
    </row>
    <row r="177" spans="1:7" s="38" customFormat="1" ht="18" customHeight="1">
      <c r="A177" s="151" t="s">
        <v>5</v>
      </c>
      <c r="B177" s="19" t="s">
        <v>118</v>
      </c>
      <c r="C177" s="70" t="s">
        <v>305</v>
      </c>
      <c r="D177" s="47">
        <v>46000</v>
      </c>
      <c r="E177" s="65">
        <v>11313.44</v>
      </c>
      <c r="F177" s="71">
        <f>D177-E177</f>
        <v>34686.56</v>
      </c>
      <c r="G177" s="37"/>
    </row>
    <row r="178" spans="1:7" s="38" customFormat="1" ht="29.25" customHeight="1">
      <c r="A178" s="151" t="s">
        <v>200</v>
      </c>
      <c r="B178" s="48" t="s">
        <v>6</v>
      </c>
      <c r="C178" s="93" t="s">
        <v>159</v>
      </c>
      <c r="D178" s="152">
        <v>-661300</v>
      </c>
      <c r="E178" s="131">
        <v>1234060.64</v>
      </c>
      <c r="F178" s="66" t="s">
        <v>199</v>
      </c>
      <c r="G178" s="37"/>
    </row>
    <row r="179" spans="1:7" s="38" customFormat="1" ht="12.75">
      <c r="A179" s="28"/>
      <c r="B179"/>
      <c r="C179" s="94"/>
      <c r="D179" s="35"/>
      <c r="E179" s="35"/>
      <c r="F179"/>
      <c r="G179" s="37"/>
    </row>
    <row r="180" spans="1:7" s="38" customFormat="1" ht="12.75">
      <c r="A180" s="28"/>
      <c r="B180"/>
      <c r="C180"/>
      <c r="D180" s="35"/>
      <c r="E180" s="35"/>
      <c r="F180"/>
      <c r="G180" s="37"/>
    </row>
    <row r="181" spans="1:7" s="38" customFormat="1" ht="12.75">
      <c r="A181" s="28"/>
      <c r="B181"/>
      <c r="C181"/>
      <c r="D181" s="35"/>
      <c r="E181" s="35"/>
      <c r="F181"/>
      <c r="G181" s="37"/>
    </row>
    <row r="182" spans="1:7" s="38" customFormat="1" ht="12.75">
      <c r="A182" s="28"/>
      <c r="B182"/>
      <c r="C182"/>
      <c r="D182" s="35"/>
      <c r="E182" s="35"/>
      <c r="F182"/>
      <c r="G182" s="37"/>
    </row>
    <row r="183" spans="1:7" s="38" customFormat="1" ht="12.75">
      <c r="A183" s="28"/>
      <c r="B183"/>
      <c r="C183"/>
      <c r="D183" s="35"/>
      <c r="E183" s="35"/>
      <c r="F183"/>
      <c r="G183" s="37"/>
    </row>
    <row r="184" spans="1:7" s="38" customFormat="1" ht="12.75">
      <c r="A184" s="28"/>
      <c r="B184"/>
      <c r="C184"/>
      <c r="D184" s="35"/>
      <c r="E184" s="35"/>
      <c r="F184"/>
      <c r="G184" s="37"/>
    </row>
    <row r="185" spans="1:7" s="38" customFormat="1" ht="2.25" customHeight="1">
      <c r="A185" s="28"/>
      <c r="B185"/>
      <c r="C185"/>
      <c r="D185" s="35"/>
      <c r="E185" s="35"/>
      <c r="F185"/>
      <c r="G185" s="37"/>
    </row>
    <row r="186" spans="1:7" s="38" customFormat="1" ht="12.75" hidden="1">
      <c r="A186" s="28"/>
      <c r="B186"/>
      <c r="C186"/>
      <c r="D186" s="35"/>
      <c r="E186" s="35"/>
      <c r="F186"/>
      <c r="G186" s="37"/>
    </row>
    <row r="187" spans="1:7" s="38" customFormat="1" ht="12.75" hidden="1">
      <c r="A187" s="28"/>
      <c r="B187"/>
      <c r="C187"/>
      <c r="D187" s="35"/>
      <c r="E187" s="35"/>
      <c r="F187"/>
      <c r="G187" s="37"/>
    </row>
    <row r="188" spans="1:7" s="38" customFormat="1" ht="12.75" hidden="1">
      <c r="A188" s="28"/>
      <c r="B188"/>
      <c r="C188"/>
      <c r="D188" s="35"/>
      <c r="E188" s="35"/>
      <c r="F188"/>
      <c r="G188" s="37"/>
    </row>
    <row r="189" spans="1:7" s="38" customFormat="1" ht="12.75" hidden="1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12.75">
      <c r="A193" s="28"/>
      <c r="B193"/>
      <c r="C193"/>
      <c r="D193" s="35"/>
      <c r="E193" s="35"/>
      <c r="F193"/>
      <c r="G193" s="37"/>
    </row>
    <row r="194" spans="1:7" s="38" customFormat="1" ht="12.75">
      <c r="A194" s="28"/>
      <c r="B194"/>
      <c r="C194"/>
      <c r="D194" s="35"/>
      <c r="E194" s="35"/>
      <c r="F194"/>
      <c r="G194" s="37"/>
    </row>
    <row r="195" spans="1:7" s="38" customFormat="1" ht="12.75">
      <c r="A195" s="28"/>
      <c r="B195"/>
      <c r="C195"/>
      <c r="D195" s="35"/>
      <c r="E195" s="35"/>
      <c r="F195"/>
      <c r="G195" s="37"/>
    </row>
    <row r="196" spans="1:7" s="38" customFormat="1" ht="12.75">
      <c r="A196" s="28"/>
      <c r="B196"/>
      <c r="C196"/>
      <c r="D196" s="35"/>
      <c r="E196" s="35"/>
      <c r="F196"/>
      <c r="G196" s="37"/>
    </row>
    <row r="197" spans="1:7" s="38" customFormat="1" ht="12.75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40" customFormat="1" ht="12.75">
      <c r="A4207" s="28"/>
      <c r="B4207"/>
      <c r="C4207"/>
      <c r="D4207" s="35"/>
      <c r="E4207" s="35"/>
      <c r="F4207"/>
      <c r="G4207" s="39"/>
    </row>
    <row r="4208" ht="12.75">
      <c r="G4208" s="41"/>
    </row>
    <row r="4209" ht="12.75">
      <c r="G4209" s="41"/>
    </row>
    <row r="4210" ht="12.75">
      <c r="G4210" s="41"/>
    </row>
    <row r="4211" ht="12.75">
      <c r="G4211" s="41"/>
    </row>
    <row r="4212" ht="12.75">
      <c r="G4212" s="41"/>
    </row>
    <row r="4213" ht="12.75">
      <c r="G4213" s="41"/>
    </row>
    <row r="4214" ht="12.75">
      <c r="G4214" s="41"/>
    </row>
    <row r="4215" ht="12.75">
      <c r="G4215" s="41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0">
      <selection activeCell="A20" sqref="A20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2.2812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184" t="s">
        <v>380</v>
      </c>
      <c r="B1" s="184"/>
      <c r="C1" s="184"/>
      <c r="D1" s="184"/>
      <c r="E1" s="184"/>
      <c r="F1" s="184"/>
    </row>
    <row r="2" ht="30.75" customHeight="1">
      <c r="A2" s="49"/>
    </row>
    <row r="3" spans="1:6" ht="12.75">
      <c r="A3" s="185" t="s">
        <v>7</v>
      </c>
      <c r="B3" s="185" t="s">
        <v>8</v>
      </c>
      <c r="C3" s="185" t="s">
        <v>9</v>
      </c>
      <c r="D3" s="187" t="s">
        <v>107</v>
      </c>
      <c r="E3" s="189" t="s">
        <v>10</v>
      </c>
      <c r="F3" s="190" t="s">
        <v>108</v>
      </c>
    </row>
    <row r="4" spans="1:6" s="51" customFormat="1" ht="54" customHeight="1">
      <c r="A4" s="186"/>
      <c r="B4" s="186"/>
      <c r="C4" s="186"/>
      <c r="D4" s="188"/>
      <c r="E4" s="189"/>
      <c r="F4" s="191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66" t="s">
        <v>14</v>
      </c>
      <c r="B6" s="60">
        <v>500</v>
      </c>
      <c r="C6" s="52" t="s">
        <v>15</v>
      </c>
      <c r="D6" s="130">
        <f>D8+D13</f>
        <v>-661300</v>
      </c>
      <c r="E6" s="131">
        <f>E13</f>
        <v>-1234060.6399999997</v>
      </c>
      <c r="F6" s="134">
        <f>F13</f>
        <v>-1234060.6399999997</v>
      </c>
    </row>
    <row r="7" spans="1:6" ht="36.75" customHeight="1">
      <c r="A7" s="112" t="s">
        <v>184</v>
      </c>
      <c r="B7" s="61">
        <v>520</v>
      </c>
      <c r="C7" s="52" t="s">
        <v>15</v>
      </c>
      <c r="D7" s="98" t="s">
        <v>16</v>
      </c>
      <c r="E7" s="175" t="s">
        <v>16</v>
      </c>
      <c r="F7" s="176" t="s">
        <v>17</v>
      </c>
    </row>
    <row r="8" spans="1:67" ht="36.75" customHeight="1">
      <c r="A8" s="164" t="s">
        <v>452</v>
      </c>
      <c r="B8" s="164" t="s">
        <v>453</v>
      </c>
      <c r="C8" s="165" t="s">
        <v>454</v>
      </c>
      <c r="D8" s="173">
        <v>-1668500</v>
      </c>
      <c r="E8" s="177">
        <v>0</v>
      </c>
      <c r="F8" s="177">
        <v>0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5" t="s">
        <v>453</v>
      </c>
      <c r="AE8" s="156"/>
      <c r="AF8" s="156"/>
      <c r="AG8" s="156"/>
      <c r="AH8" s="156"/>
      <c r="AI8" s="157"/>
      <c r="AJ8" s="158" t="s">
        <v>454</v>
      </c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60"/>
      <c r="BB8" s="161">
        <f>BB9</f>
        <v>0</v>
      </c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3"/>
    </row>
    <row r="9" spans="1:6" ht="40.5" customHeight="1">
      <c r="A9" s="167" t="s">
        <v>455</v>
      </c>
      <c r="B9" s="61">
        <v>520</v>
      </c>
      <c r="C9" s="52" t="s">
        <v>458</v>
      </c>
      <c r="D9" s="98">
        <f>D10</f>
        <v>-1668500</v>
      </c>
      <c r="E9" s="174">
        <v>0</v>
      </c>
      <c r="F9" s="174">
        <v>0</v>
      </c>
    </row>
    <row r="10" spans="1:29" ht="60" customHeight="1">
      <c r="A10" s="168" t="s">
        <v>456</v>
      </c>
      <c r="B10" s="170">
        <v>520</v>
      </c>
      <c r="C10" s="171" t="s">
        <v>459</v>
      </c>
      <c r="D10" s="172">
        <f>D11</f>
        <v>-1668500</v>
      </c>
      <c r="E10" s="178">
        <v>0</v>
      </c>
      <c r="F10" s="178">
        <v>0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</row>
    <row r="11" spans="1:29" ht="61.5" customHeight="1">
      <c r="A11" s="170" t="s">
        <v>457</v>
      </c>
      <c r="B11" s="170">
        <v>520</v>
      </c>
      <c r="C11" s="170" t="s">
        <v>460</v>
      </c>
      <c r="D11" s="172">
        <v>-1668500</v>
      </c>
      <c r="E11" s="178">
        <v>0</v>
      </c>
      <c r="F11" s="178">
        <v>0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</row>
    <row r="12" spans="1:6" ht="29.25" customHeight="1">
      <c r="A12" s="113" t="s">
        <v>185</v>
      </c>
      <c r="B12" s="60">
        <v>620</v>
      </c>
      <c r="C12" s="52" t="s">
        <v>15</v>
      </c>
      <c r="D12" s="98" t="s">
        <v>17</v>
      </c>
      <c r="E12" s="174" t="s">
        <v>17</v>
      </c>
      <c r="F12" s="174">
        <v>0</v>
      </c>
    </row>
    <row r="13" spans="1:6" ht="21" customHeight="1">
      <c r="A13" s="114" t="s">
        <v>18</v>
      </c>
      <c r="B13" s="60">
        <v>700</v>
      </c>
      <c r="C13" s="54" t="s">
        <v>190</v>
      </c>
      <c r="D13" s="132">
        <v>1007200</v>
      </c>
      <c r="E13" s="131">
        <f>E14+E18</f>
        <v>-1234060.6399999997</v>
      </c>
      <c r="F13" s="134">
        <f>E13</f>
        <v>-1234060.6399999997</v>
      </c>
    </row>
    <row r="14" spans="1:6" ht="29.25" customHeight="1">
      <c r="A14" s="111" t="s">
        <v>19</v>
      </c>
      <c r="B14" s="60">
        <v>710</v>
      </c>
      <c r="C14" s="54" t="s">
        <v>20</v>
      </c>
      <c r="D14" s="131">
        <f aca="true" t="shared" si="0" ref="D14:E16">D15</f>
        <v>-35052500</v>
      </c>
      <c r="E14" s="131">
        <f t="shared" si="0"/>
        <v>-3338282.13</v>
      </c>
      <c r="F14" s="53" t="s">
        <v>15</v>
      </c>
    </row>
    <row r="15" spans="1:7" ht="29.25" customHeight="1">
      <c r="A15" s="111" t="s">
        <v>21</v>
      </c>
      <c r="B15" s="60">
        <v>710</v>
      </c>
      <c r="C15" s="54" t="s">
        <v>22</v>
      </c>
      <c r="D15" s="131">
        <f t="shared" si="0"/>
        <v>-35052500</v>
      </c>
      <c r="E15" s="131">
        <f t="shared" si="0"/>
        <v>-3338282.13</v>
      </c>
      <c r="F15" s="53" t="s">
        <v>15</v>
      </c>
      <c r="G15" s="55"/>
    </row>
    <row r="16" spans="1:6" ht="33" customHeight="1">
      <c r="A16" s="111" t="s">
        <v>23</v>
      </c>
      <c r="B16" s="60">
        <v>710</v>
      </c>
      <c r="C16" s="54" t="s">
        <v>24</v>
      </c>
      <c r="D16" s="131">
        <f t="shared" si="0"/>
        <v>-35052500</v>
      </c>
      <c r="E16" s="131">
        <f t="shared" si="0"/>
        <v>-3338282.13</v>
      </c>
      <c r="F16" s="53" t="s">
        <v>15</v>
      </c>
    </row>
    <row r="17" spans="1:6" ht="41.25" customHeight="1">
      <c r="A17" s="111" t="s">
        <v>189</v>
      </c>
      <c r="B17" s="60">
        <v>710</v>
      </c>
      <c r="C17" s="54" t="s">
        <v>188</v>
      </c>
      <c r="D17" s="131">
        <v>-35052500</v>
      </c>
      <c r="E17" s="131">
        <v>-3338282.13</v>
      </c>
      <c r="F17" s="53" t="s">
        <v>15</v>
      </c>
    </row>
    <row r="18" spans="1:6" ht="33.75" customHeight="1">
      <c r="A18" s="111" t="s">
        <v>25</v>
      </c>
      <c r="B18" s="60">
        <v>720</v>
      </c>
      <c r="C18" s="54" t="s">
        <v>26</v>
      </c>
      <c r="D18" s="131">
        <f aca="true" t="shared" si="1" ref="D18:E20">D19</f>
        <v>38046500</v>
      </c>
      <c r="E18" s="131">
        <f t="shared" si="1"/>
        <v>2104221.49</v>
      </c>
      <c r="F18" s="53" t="s">
        <v>15</v>
      </c>
    </row>
    <row r="19" spans="1:6" ht="27" customHeight="1">
      <c r="A19" s="111" t="s">
        <v>27</v>
      </c>
      <c r="B19" s="60">
        <v>720</v>
      </c>
      <c r="C19" s="54" t="s">
        <v>28</v>
      </c>
      <c r="D19" s="131">
        <f t="shared" si="1"/>
        <v>38046500</v>
      </c>
      <c r="E19" s="131">
        <f t="shared" si="1"/>
        <v>2104221.49</v>
      </c>
      <c r="F19" s="53" t="s">
        <v>15</v>
      </c>
    </row>
    <row r="20" spans="1:6" ht="30.75" customHeight="1">
      <c r="A20" s="111" t="s">
        <v>29</v>
      </c>
      <c r="B20" s="60">
        <v>720</v>
      </c>
      <c r="C20" s="54" t="s">
        <v>30</v>
      </c>
      <c r="D20" s="131">
        <f t="shared" si="1"/>
        <v>38046500</v>
      </c>
      <c r="E20" s="131">
        <f t="shared" si="1"/>
        <v>2104221.49</v>
      </c>
      <c r="F20" s="53" t="s">
        <v>15</v>
      </c>
    </row>
    <row r="21" spans="1:6" ht="39" customHeight="1">
      <c r="A21" s="115" t="s">
        <v>186</v>
      </c>
      <c r="B21" s="60">
        <v>720</v>
      </c>
      <c r="C21" s="54" t="s">
        <v>187</v>
      </c>
      <c r="D21" s="133">
        <v>38046500</v>
      </c>
      <c r="E21" s="131">
        <v>2104221.49</v>
      </c>
      <c r="F21" s="53" t="s">
        <v>15</v>
      </c>
    </row>
    <row r="22" spans="1:7" ht="14.25" customHeight="1">
      <c r="A22" s="56"/>
      <c r="B22" s="62"/>
      <c r="C22" s="57"/>
      <c r="D22" s="58"/>
      <c r="E22" s="58"/>
      <c r="F22" s="63"/>
      <c r="G22" s="59"/>
    </row>
    <row r="23" spans="1:7" ht="14.25" customHeight="1">
      <c r="A23" s="64" t="s">
        <v>31</v>
      </c>
      <c r="B23" s="183" t="s">
        <v>385</v>
      </c>
      <c r="C23" s="183"/>
      <c r="D23" s="58"/>
      <c r="E23" s="58"/>
      <c r="F23" s="63"/>
      <c r="G23" s="59"/>
    </row>
    <row r="24" spans="4:7" ht="6.75" customHeight="1">
      <c r="D24" s="58"/>
      <c r="E24" s="58"/>
      <c r="F24" s="63"/>
      <c r="G24" s="59"/>
    </row>
    <row r="25" spans="1:7" ht="14.25" customHeight="1">
      <c r="A25" s="55" t="s">
        <v>32</v>
      </c>
      <c r="B25" s="55"/>
      <c r="C25" s="55"/>
      <c r="D25" s="58"/>
      <c r="E25" s="58"/>
      <c r="F25" s="63"/>
      <c r="G25" s="59"/>
    </row>
    <row r="26" spans="1:3" s="55" customFormat="1" ht="14.25" customHeight="1">
      <c r="A26" s="55" t="s">
        <v>33</v>
      </c>
      <c r="C26" s="123" t="s">
        <v>34</v>
      </c>
    </row>
    <row r="27" s="55" customFormat="1" ht="17.25" customHeight="1"/>
    <row r="28" s="55" customFormat="1" ht="0.75" customHeight="1" hidden="1"/>
    <row r="29" spans="1:3" s="55" customFormat="1" ht="19.5" customHeight="1">
      <c r="A29" s="55" t="s">
        <v>35</v>
      </c>
      <c r="B29" s="183" t="s">
        <v>36</v>
      </c>
      <c r="C29" s="183"/>
    </row>
    <row r="30" s="55" customFormat="1" ht="20.25" customHeight="1"/>
    <row r="31" spans="1:3" ht="12.75">
      <c r="A31" s="55"/>
      <c r="B31" s="55"/>
      <c r="C31" s="55"/>
    </row>
    <row r="32" spans="1:6" ht="12.75">
      <c r="A32" s="44" t="s">
        <v>463</v>
      </c>
      <c r="C32" s="182"/>
      <c r="D32" s="182"/>
      <c r="E32" s="182"/>
      <c r="F32" s="182"/>
    </row>
    <row r="34" ht="12.75">
      <c r="A34" s="55" t="s">
        <v>37</v>
      </c>
    </row>
    <row r="35" ht="12.75">
      <c r="A35" s="55" t="s">
        <v>37</v>
      </c>
    </row>
    <row r="36" ht="12.75">
      <c r="A36" s="55" t="s">
        <v>37</v>
      </c>
    </row>
    <row r="38" ht="12.75">
      <c r="A38" s="55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2017-06-07T07:55:06Z</cp:lastPrinted>
  <dcterms:created xsi:type="dcterms:W3CDTF">2008-08-07T07:37:20Z</dcterms:created>
  <dcterms:modified xsi:type="dcterms:W3CDTF">2017-06-07T07:55:47Z</dcterms:modified>
  <cp:category/>
  <cp:version/>
  <cp:contentType/>
  <cp:contentStatus/>
</cp:coreProperties>
</file>