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'Доходы'!$A$12:$F$60</definedName>
  </definedNames>
  <calcPr fullCalcOnLoad="1"/>
</workbook>
</file>

<file path=xl/sharedStrings.xml><?xml version="1.0" encoding="utf-8"?>
<sst xmlns="http://schemas.openxmlformats.org/spreadsheetml/2006/main" count="747" uniqueCount="494">
  <si>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</si>
  <si>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</si>
  <si>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</si>
  <si>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</si>
  <si>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</si>
  <si>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</si>
  <si>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</si>
  <si>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</si>
  <si>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</si>
  <si>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</si>
  <si>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</si>
  <si>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</si>
  <si>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</si>
  <si>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</si>
  <si>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</si>
  <si>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</si>
  <si>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</si>
  <si>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</si>
  <si>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</si>
  <si>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</si>
  <si>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</si>
  <si>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</si>
  <si>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</si>
  <si>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</si>
  <si>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</si>
  <si>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</si>
  <si>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</si>
  <si>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</si>
  <si>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</si>
  <si>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</si>
  <si>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</si>
  <si>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</si>
  <si>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</si>
  <si>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</si>
  <si>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</si>
  <si>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</si>
  <si>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</si>
  <si>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</si>
  <si>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</si>
  <si>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</si>
  <si>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</si>
  <si>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</si>
  <si>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</si>
  <si>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</si>
  <si>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</si>
  <si>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</si>
  <si>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</si>
  <si>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</si>
  <si>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</si>
  <si>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</si>
  <si>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</si>
  <si>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</si>
  <si>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</si>
  <si>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</si>
  <si>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</si>
  <si>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</si>
  <si>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</si>
  <si>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</si>
  <si>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</si>
  <si>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</si>
  <si>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</si>
  <si>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</si>
  <si>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</si>
  <si>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</si>
  <si>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</si>
  <si>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</si>
  <si>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</si>
  <si>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</si>
  <si>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</si>
  <si>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</si>
  <si>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</si>
  <si>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</si>
  <si>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</si>
  <si>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</si>
  <si>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</si>
  <si>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</si>
  <si>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</si>
  <si>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</si>
  <si>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</si>
  <si>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</si>
  <si>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</si>
  <si>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</si>
  <si>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</si>
  <si>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</si>
  <si>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</si>
  <si>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</si>
  <si>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</si>
  <si>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</si>
  <si>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</si>
  <si>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</si>
  <si>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</si>
  <si>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</si>
  <si>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</si>
  <si>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</si>
  <si>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</si>
  <si>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</si>
  <si>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</si>
  <si>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</si>
  <si>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</si>
  <si>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</si>
  <si>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</si>
  <si>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</si>
  <si>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</si>
  <si>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</si>
  <si>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</si>
  <si>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</si>
  <si>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</si>
  <si>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</si>
  <si>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</si>
  <si>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</si>
  <si>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</si>
  <si>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</si>
  <si>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</si>
  <si>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</si>
  <si>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</si>
  <si>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</si>
  <si>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</si>
  <si>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</si>
  <si>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</si>
  <si>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</si>
  <si>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</si>
  <si>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</si>
  <si>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</si>
  <si>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</si>
  <si>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</si>
  <si>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</si>
  <si>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</si>
  <si>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</si>
  <si>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</si>
  <si>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</si>
  <si>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Горненского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</si>
  <si>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</si>
  <si>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</si>
  <si>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</si>
  <si>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</si>
  <si>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</si>
  <si>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</si>
  <si>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</si>
  <si>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Расходы на выплаты по оплате труда работников органа местного самоуправления Горненского городского поселения по Главе Горненского городского поселения в рамках обеспечения функционирования Главы Горненского городского поселения</t>
  </si>
  <si>
    <t>Муниципальная программа Горненского городского поселения "Управление муниципальными финансами"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</si>
  <si>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бюджетного процесса" муниципальной программы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</si>
  <si>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</si>
  <si>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</si>
  <si>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</si>
  <si>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</si>
  <si>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</si>
  <si>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</si>
  <si>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</si>
  <si>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</si>
  <si>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</si>
  <si>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</si>
  <si>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</si>
  <si>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</si>
  <si>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</si>
  <si>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</si>
  <si>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</si>
  <si>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</si>
  <si>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</si>
  <si>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</si>
  <si>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</si>
  <si>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</si>
  <si>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</si>
  <si>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</si>
  <si>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</si>
  <si>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</si>
  <si>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</si>
  <si>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</si>
  <si>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</si>
  <si>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</si>
  <si>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</si>
  <si>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</si>
  <si>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</si>
  <si>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</si>
  <si>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</si>
  <si>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</si>
  <si>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</si>
  <si>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</si>
  <si>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</si>
  <si>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</si>
  <si>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</si>
  <si>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</si>
  <si>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</si>
  <si>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</si>
  <si>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</si>
  <si>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</si>
  <si>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</si>
  <si>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</si>
  <si>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</si>
  <si>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</si>
  <si>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</si>
  <si>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</si>
  <si>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</si>
  <si>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</si>
  <si>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</si>
  <si>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</si>
  <si>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</si>
  <si>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</si>
  <si>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</si>
  <si>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</si>
  <si>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</si>
  <si>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</si>
  <si>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</si>
  <si>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</si>
  <si>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</si>
  <si>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</si>
  <si>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</si>
  <si>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</si>
  <si>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</si>
  <si>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</si>
  <si>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</si>
  <si>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</si>
  <si>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</si>
  <si>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</si>
  <si>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</si>
  <si>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</si>
  <si>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</si>
  <si>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</si>
  <si>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</si>
  <si>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</si>
  <si>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</si>
  <si>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</si>
  <si>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</si>
  <si>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</si>
  <si>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</si>
  <si>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</si>
  <si>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</si>
  <si>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</si>
  <si>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</si>
  <si>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</si>
  <si>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</si>
  <si>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</si>
  <si>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</si>
  <si>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</si>
  <si>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</si>
  <si>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</si>
  <si>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</si>
  <si>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</si>
  <si>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</si>
  <si>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</si>
  <si>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Подпрограмма «Развитие жилищно-коммунального хозяйства»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</si>
  <si>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</si>
  <si>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</si>
  <si>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</si>
  <si>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</si>
  <si>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</si>
  <si>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</si>
  <si>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</si>
  <si>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</si>
  <si>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</si>
  <si>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</si>
  <si>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</si>
  <si>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Специальные расходы</t>
  </si>
  <si>
    <t>Иные бюджетные ассигнования</t>
  </si>
  <si>
    <t xml:space="preserve">951 0102 8810000110 121 </t>
  </si>
  <si>
    <t xml:space="preserve">951 0102 8810000110 129 </t>
  </si>
  <si>
    <t xml:space="preserve">951 0102 8810000110 122 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</si>
  <si>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</si>
  <si>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</si>
  <si>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</si>
  <si>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</si>
  <si>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</si>
  <si>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</si>
  <si>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</si>
  <si>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951 0102 8810000000 000</t>
  </si>
  <si>
    <t>951 0000 0000000000 000</t>
  </si>
  <si>
    <t>951 0102 0000000000 000</t>
  </si>
  <si>
    <t>951 0100 0000000000 000</t>
  </si>
  <si>
    <t xml:space="preserve">951 0104 9990072390 244 </t>
  </si>
  <si>
    <t xml:space="preserve">951 0107 9990090350 880 </t>
  </si>
  <si>
    <t xml:space="preserve">951 0107 9990090350 000 </t>
  </si>
  <si>
    <t>951 0107 9990000000 000</t>
  </si>
  <si>
    <t>951 0107 9900000000 000</t>
  </si>
  <si>
    <t>951 0107 0000000000 000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</si>
  <si>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</si>
  <si>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</si>
  <si>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</si>
  <si>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</si>
  <si>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</si>
  <si>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</si>
  <si>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</si>
  <si>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</si>
  <si>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</si>
  <si>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951 0113 0120085010 540 </t>
  </si>
  <si>
    <t xml:space="preserve">951 0113 0120085010 000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</si>
  <si>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</si>
  <si>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</si>
  <si>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</si>
  <si>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</si>
  <si>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</si>
  <si>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</si>
  <si>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 xml:space="preserve">951 0113 0220020330 122 </t>
  </si>
  <si>
    <t xml:space="preserve">951 0113 0220020330 000 </t>
  </si>
  <si>
    <t>951 0113 0220000000 000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</si>
  <si>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</si>
  <si>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</si>
  <si>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</si>
  <si>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</si>
  <si>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</si>
  <si>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</si>
  <si>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</si>
  <si>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</si>
  <si>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</si>
  <si>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</si>
  <si>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</si>
  <si>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951 0309 0310020030 000 </t>
  </si>
  <si>
    <t xml:space="preserve">951 0309 0310085010 540 </t>
  </si>
  <si>
    <t xml:space="preserve">951 0309 0310085010 000 </t>
  </si>
  <si>
    <t xml:space="preserve">951 0309 0320020040 244 </t>
  </si>
  <si>
    <t xml:space="preserve">951 0309 0320020040 000 </t>
  </si>
  <si>
    <t>951 0309 0320000000 000</t>
  </si>
  <si>
    <t xml:space="preserve">951 0309 0330020050 000 </t>
  </si>
  <si>
    <t>951 0309 0330000000 000</t>
  </si>
  <si>
    <t xml:space="preserve">951 0409 0420020090 244 </t>
  </si>
  <si>
    <t>951 0409 0420020090 000</t>
  </si>
  <si>
    <t>951 0409 0420000000 000</t>
  </si>
  <si>
    <t xml:space="preserve">951 0409 0410083510 244 </t>
  </si>
  <si>
    <t>951 0409 0410083510 000</t>
  </si>
  <si>
    <t xml:space="preserve">951 0409 0410073510 244 </t>
  </si>
  <si>
    <t>951 0409 0410073510 000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</si>
  <si>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</si>
  <si>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</si>
  <si>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</si>
  <si>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</si>
  <si>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</si>
  <si>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</si>
  <si>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951 0409 0410020070 244 </t>
  </si>
  <si>
    <t>951 0409 0410020070 000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</si>
  <si>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</si>
  <si>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</si>
  <si>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</si>
  <si>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</si>
  <si>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</si>
  <si>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</si>
  <si>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</si>
  <si>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</si>
  <si>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</si>
  <si>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</si>
  <si>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</si>
  <si>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</si>
  <si>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</si>
  <si>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</si>
  <si>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</si>
  <si>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</si>
  <si>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951 0503 0520020130 000</t>
  </si>
  <si>
    <t>951 0503 0520000000 000</t>
  </si>
  <si>
    <t xml:space="preserve">951 0503 0520020160 244 </t>
  </si>
  <si>
    <t>951 0503 0520020160 000</t>
  </si>
  <si>
    <t xml:space="preserve">951 0503 0520020300 244 </t>
  </si>
  <si>
    <t>951 0503 0520020300 000</t>
  </si>
  <si>
    <t xml:space="preserve">951 0503 0520020310 244 </t>
  </si>
  <si>
    <t>951 0503 0520020310 000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</si>
  <si>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</si>
  <si>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</si>
  <si>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</si>
  <si>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</si>
  <si>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</si>
  <si>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</si>
  <si>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</si>
  <si>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</si>
  <si>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</si>
  <si>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</si>
  <si>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 xml:space="preserve">951 1102 0620020170 244 </t>
  </si>
  <si>
    <t>951 1102 0620020170 000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</si>
  <si>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</si>
  <si>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</si>
  <si>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</si>
  <si>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</si>
  <si>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</si>
  <si>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</si>
  <si>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</si>
  <si>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</si>
  <si>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</si>
  <si>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</si>
  <si>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</si>
  <si>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</si>
  <si>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</si>
  <si>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</si>
  <si>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</si>
  <si>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</si>
  <si>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 xml:space="preserve"> Расходы на обеспечение деятельности ( оказание услуг) муниципальных  учреждений культуры в рамках  подпрограммы " Развитие культуры" муниципальной программы Горненского городского поселения" Развитие культуры,физической культуры и спорта 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</si>
  <si>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</si>
  <si>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951 0113 0120099990 853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</si>
  <si>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</si>
  <si>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</si>
  <si>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</si>
  <si>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</si>
  <si>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</si>
  <si>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</si>
  <si>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 xml:space="preserve">951 0102 8810000110 120 </t>
  </si>
  <si>
    <t>951 0102 8810000110 100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</si>
  <si>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</si>
  <si>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</si>
  <si>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</si>
  <si>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>951 0102 8800000000 000</t>
  </si>
  <si>
    <t>951 0102 8810000110 000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</si>
  <si>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</si>
  <si>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</si>
  <si>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</si>
  <si>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</si>
  <si>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</si>
  <si>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</si>
  <si>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</si>
  <si>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</si>
  <si>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</si>
  <si>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главы Горненского городского поселения</t>
  </si>
  <si>
    <t xml:space="preserve">951 0107 9990090350 800 </t>
  </si>
  <si>
    <t>Обеспечение проведения выборов и референдумов по иным непрограммным расходам в рамках непрограммных расходов органов местного самоуправления Горненского городского поселения</t>
  </si>
  <si>
    <t xml:space="preserve">951 0111 9910090300 800 </t>
  </si>
  <si>
    <t xml:space="preserve">951 0113 0120020320 800 </t>
  </si>
  <si>
    <t xml:space="preserve">951 0113 0120085010 500 </t>
  </si>
  <si>
    <t>Межбюджетные трансферты</t>
  </si>
  <si>
    <t xml:space="preserve">951 0113 0120020320 850 </t>
  </si>
  <si>
    <t>Уплата налогов, сборов и иных платежей</t>
  </si>
  <si>
    <t>Уплата  иных платежей</t>
  </si>
  <si>
    <t>Уплата прочих налогов, сборов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</si>
  <si>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</si>
  <si>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</si>
  <si>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</si>
  <si>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</si>
  <si>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</si>
  <si>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</si>
  <si>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>951 0309 0310020030 240</t>
  </si>
  <si>
    <t>951 0309 0310020030 200</t>
  </si>
  <si>
    <t xml:space="preserve">951 0309 0310085010 500 </t>
  </si>
  <si>
    <t>951 0309 0330020050 240</t>
  </si>
  <si>
    <t xml:space="preserve">951 0309 0330020050 200 </t>
  </si>
  <si>
    <t xml:space="preserve">951 0409 0410020060 240 </t>
  </si>
  <si>
    <t xml:space="preserve">951 0409 0410020060 200 </t>
  </si>
  <si>
    <t xml:space="preserve">951 0409 0410020070 240 </t>
  </si>
  <si>
    <t xml:space="preserve">951 0409 0410020070 200 </t>
  </si>
  <si>
    <t>951 0409 0410020250 240</t>
  </si>
  <si>
    <t>951 0409 0410020250 200</t>
  </si>
  <si>
    <t xml:space="preserve">951 0409 0410073510 240 </t>
  </si>
  <si>
    <t xml:space="preserve">951 0409 0410073510 200 </t>
  </si>
  <si>
    <t>951 0409 0410083510 240</t>
  </si>
  <si>
    <t>951 0409 0410083510 200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</si>
  <si>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</si>
  <si>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</si>
  <si>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</si>
  <si>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</si>
  <si>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</si>
  <si>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</si>
  <si>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</si>
  <si>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</si>
  <si>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951 0503 0520020130 240</t>
  </si>
  <si>
    <t>951 0503 0520020130 200</t>
  </si>
  <si>
    <t>951 0503 0520020160 240</t>
  </si>
  <si>
    <t>951 0503 0520020160 200</t>
  </si>
  <si>
    <t xml:space="preserve">951 0503 0520020310 240 </t>
  </si>
  <si>
    <t xml:space="preserve">951 0503 0520020310 200 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</si>
  <si>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</si>
  <si>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</si>
  <si>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</si>
  <si>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</si>
  <si>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</si>
  <si>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</si>
  <si>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</si>
  <si>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</si>
  <si>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951 1102 0620020170 240</t>
  </si>
  <si>
    <t>951 1102 0620020170 200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</si>
  <si>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</si>
  <si>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</si>
  <si>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</si>
  <si>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951 0113 0220020330 120 </t>
  </si>
  <si>
    <t xml:space="preserve">951 0113 0220020330 100 </t>
  </si>
  <si>
    <t xml:space="preserve">951 0203 9990051180 120 </t>
  </si>
  <si>
    <t>951 0309 0320020040 240</t>
  </si>
  <si>
    <t xml:space="preserve">951 0309 0320020040 200 </t>
  </si>
  <si>
    <t xml:space="preserve">951 0503 0520020300 240 </t>
  </si>
  <si>
    <t>951 0503 0520020300 200</t>
  </si>
  <si>
    <t>951 0309 0300000000 000</t>
  </si>
  <si>
    <t>951 0309 0330020050 244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</si>
  <si>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</si>
  <si>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</si>
  <si>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</si>
  <si>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</si>
  <si>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</si>
  <si>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</si>
  <si>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t xml:space="preserve">                                         на 1 августа 2016 года</t>
  </si>
  <si>
    <t>01.08.2016</t>
  </si>
  <si>
    <t xml:space="preserve">951 0801  06100S3850 611 </t>
  </si>
  <si>
    <t>951 0801  06100S3850 610</t>
  </si>
  <si>
    <t>951 0801  06100S3850 600</t>
  </si>
  <si>
    <t xml:space="preserve">951 0801  0610073850 611 </t>
  </si>
  <si>
    <t>951 0801  0610073850 610</t>
  </si>
  <si>
    <t>951 0801  0610073850 600</t>
  </si>
  <si>
    <t>951 0801  06100S3850 000</t>
  </si>
  <si>
    <t>951 0801  0610073850 000</t>
  </si>
  <si>
    <t xml:space="preserve">Субсидии бюджетным учреждениям на  
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</si>
  <si>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
спорта</t>
  </si>
  <si>
    <t xml:space="preserve">Расходы на повышение заработной платы  
работникам муниципальных учреждений 
культуры в рамках подпрограммы «Развитие 
культуры» муниципальной программы 
Горненского городского поселения «Развитие 
культуры, физической культуры и спорта»
</t>
  </si>
  <si>
    <t>Предоставление субсидий бюджетным, автономным учреждениям и иным некоммерческим организациям</t>
  </si>
  <si>
    <t>12   августа   2016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</si>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</sst>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3" applyNumberFormat="1" applyFont="1" applyBorder="1" applyAlignment="1">
      <alignment/>
      <protection/>
    </xf>
    <xf numFmtId="175" fontId="3" fillId="0" borderId="17" xfId="53" applyNumberFormat="1" applyFont="1" applyBorder="1" applyAlignment="1">
      <alignment/>
      <protection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3" fontId="1" fillId="0" borderId="17" xfId="6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53" fillId="0" borderId="21" xfId="33" applyNumberFormat="1" applyFont="1" applyFill="1" applyBorder="1" applyAlignment="1">
      <alignment horizontal="left" wrapText="1" readingOrder="1"/>
      <protection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33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22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" fillId="35" borderId="17" xfId="0" applyNumberFormat="1" applyFont="1" applyFill="1" applyBorder="1" applyAlignment="1">
      <alignment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1" fillId="33" borderId="17" xfId="0" applyFont="1" applyFill="1" applyBorder="1" applyAlignment="1">
      <alignment horizontal="left" vertical="top" wrapText="1"/>
    </xf>
    <xf numFmtId="0" fontId="53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3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0" fontId="10" fillId="0" borderId="17" xfId="0" applyFont="1" applyFill="1" applyBorder="1" applyAlignment="1">
      <alignment vertical="top" wrapText="1"/>
    </xf>
    <xf numFmtId="49" fontId="10" fillId="33" borderId="17" xfId="0" applyNumberFormat="1" applyFont="1" applyFill="1" applyBorder="1" applyAlignment="1">
      <alignment horizontal="center" vertical="top" wrapText="1"/>
    </xf>
    <xf numFmtId="43" fontId="10" fillId="33" borderId="17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36" t="s">
        <v>40</v>
      </c>
      <c r="B1" s="136"/>
      <c r="C1" s="136"/>
      <c r="D1" s="136"/>
      <c r="E1" s="136"/>
      <c r="F1"/>
    </row>
    <row r="2" spans="1:6" s="2" customFormat="1" ht="13.5" thickBot="1">
      <c r="A2" s="22"/>
      <c r="B2" s="1"/>
      <c r="C2" s="1"/>
      <c r="D2" s="1"/>
      <c r="E2" s="3"/>
      <c r="F2" s="4" t="s">
        <v>41</v>
      </c>
    </row>
    <row r="3" spans="1:6" s="2" customFormat="1" ht="12.75">
      <c r="A3" s="137" t="s">
        <v>478</v>
      </c>
      <c r="B3" s="137"/>
      <c r="C3" s="137"/>
      <c r="D3" s="137"/>
      <c r="E3" s="93" t="s">
        <v>167</v>
      </c>
      <c r="F3" s="5" t="s">
        <v>42</v>
      </c>
    </row>
    <row r="4" spans="1:6" s="2" customFormat="1" ht="12.75">
      <c r="A4" s="23" t="s">
        <v>43</v>
      </c>
      <c r="B4" s="6"/>
      <c r="C4" s="6"/>
      <c r="D4" s="6"/>
      <c r="E4" s="7" t="s">
        <v>44</v>
      </c>
      <c r="F4" s="8" t="s">
        <v>479</v>
      </c>
    </row>
    <row r="5" spans="1:6" s="2" customFormat="1" ht="12.75">
      <c r="A5" s="24" t="s">
        <v>119</v>
      </c>
      <c r="B5" s="9"/>
      <c r="C5" s="9"/>
      <c r="D5" s="10"/>
      <c r="E5" s="7" t="s">
        <v>45</v>
      </c>
      <c r="F5" s="11" t="s">
        <v>46</v>
      </c>
    </row>
    <row r="6" spans="1:6" s="2" customFormat="1" ht="12.75">
      <c r="A6" s="24"/>
      <c r="B6" s="9"/>
      <c r="C6" s="9"/>
      <c r="D6" s="10"/>
      <c r="E6" s="7" t="s">
        <v>168</v>
      </c>
      <c r="F6" s="11" t="s">
        <v>169</v>
      </c>
    </row>
    <row r="7" spans="1:6" s="2" customFormat="1" ht="12.75">
      <c r="A7" s="25" t="s">
        <v>121</v>
      </c>
      <c r="B7" s="32" t="s">
        <v>47</v>
      </c>
      <c r="C7" s="32"/>
      <c r="D7" s="10"/>
      <c r="E7" s="12" t="s">
        <v>122</v>
      </c>
      <c r="F7" s="13" t="s">
        <v>48</v>
      </c>
    </row>
    <row r="8" spans="1:6" s="2" customFormat="1" ht="12.75">
      <c r="A8" s="25" t="s">
        <v>120</v>
      </c>
      <c r="B8" s="32" t="s">
        <v>49</v>
      </c>
      <c r="C8" s="32"/>
      <c r="D8" s="10"/>
      <c r="E8" s="9"/>
      <c r="F8" s="14"/>
    </row>
    <row r="9" spans="1:6" s="2" customFormat="1" ht="13.5" thickBot="1">
      <c r="A9" s="25" t="s">
        <v>172</v>
      </c>
      <c r="B9" s="9"/>
      <c r="C9" s="9"/>
      <c r="D9" s="10"/>
      <c r="E9" s="7"/>
      <c r="F9" s="15" t="s">
        <v>50</v>
      </c>
    </row>
    <row r="10" spans="1:6" s="2" customFormat="1" ht="12.75">
      <c r="A10" s="25" t="s">
        <v>112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113</v>
      </c>
      <c r="D11" s="10"/>
      <c r="E11" s="10"/>
      <c r="F11" s="18"/>
    </row>
    <row r="12" spans="1:6" s="21" customFormat="1" ht="51" customHeight="1">
      <c r="A12" s="27" t="s">
        <v>114</v>
      </c>
      <c r="B12" s="19" t="s">
        <v>117</v>
      </c>
      <c r="C12" s="19" t="s">
        <v>173</v>
      </c>
      <c r="D12" s="20" t="s">
        <v>115</v>
      </c>
      <c r="E12" s="20" t="s">
        <v>118</v>
      </c>
      <c r="F12" s="20" t="s">
        <v>116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95">
        <v>4</v>
      </c>
      <c r="E13" s="95">
        <v>5</v>
      </c>
      <c r="F13" s="95">
        <v>6</v>
      </c>
    </row>
    <row r="14" spans="1:6" s="2" customFormat="1" ht="12.75">
      <c r="A14" s="33" t="s">
        <v>51</v>
      </c>
      <c r="B14" s="33" t="s">
        <v>52</v>
      </c>
      <c r="C14" s="33"/>
      <c r="D14" s="34">
        <f>D15+D48</f>
        <v>6642500</v>
      </c>
      <c r="E14" s="34">
        <f>E15+E49</f>
        <v>3606716.5200000005</v>
      </c>
      <c r="F14" s="34">
        <f aca="true" t="shared" si="0" ref="F14:F19">D14-E14</f>
        <v>3035783.4799999995</v>
      </c>
    </row>
    <row r="15" spans="1:6" s="2" customFormat="1" ht="12.75">
      <c r="A15" s="33" t="s">
        <v>53</v>
      </c>
      <c r="B15" s="33" t="s">
        <v>52</v>
      </c>
      <c r="C15" s="33" t="s">
        <v>54</v>
      </c>
      <c r="D15" s="34">
        <f>D16+D21+D27+D35+D38+D45</f>
        <v>4062500</v>
      </c>
      <c r="E15" s="34">
        <f>E16+E21+E27+E39+E36+E43</f>
        <v>1774316.5200000003</v>
      </c>
      <c r="F15" s="34">
        <f t="shared" si="0"/>
        <v>2288183.4799999995</v>
      </c>
    </row>
    <row r="16" spans="1:6" s="2" customFormat="1" ht="12.75">
      <c r="A16" s="33" t="s">
        <v>55</v>
      </c>
      <c r="B16" s="33" t="s">
        <v>52</v>
      </c>
      <c r="C16" s="33" t="s">
        <v>56</v>
      </c>
      <c r="D16" s="34">
        <f>D17</f>
        <v>1061000</v>
      </c>
      <c r="E16" s="34">
        <f>E17</f>
        <v>577036.27</v>
      </c>
      <c r="F16" s="34">
        <f t="shared" si="0"/>
        <v>483963.73</v>
      </c>
    </row>
    <row r="17" spans="1:6" s="2" customFormat="1" ht="12.75">
      <c r="A17" s="33" t="s">
        <v>57</v>
      </c>
      <c r="B17" s="33" t="s">
        <v>52</v>
      </c>
      <c r="C17" s="33" t="s">
        <v>58</v>
      </c>
      <c r="D17" s="34">
        <f>D18+D20</f>
        <v>1061000</v>
      </c>
      <c r="E17" s="34">
        <f>E18+E19+E20</f>
        <v>577036.27</v>
      </c>
      <c r="F17" s="34">
        <f t="shared" si="0"/>
        <v>483963.73</v>
      </c>
    </row>
    <row r="18" spans="1:6" s="2" customFormat="1" ht="90" customHeight="1">
      <c r="A18" s="33" t="s">
        <v>59</v>
      </c>
      <c r="B18" s="33" t="s">
        <v>52</v>
      </c>
      <c r="C18" s="33" t="s">
        <v>60</v>
      </c>
      <c r="D18" s="34">
        <v>1051400</v>
      </c>
      <c r="E18" s="34">
        <v>571916.12</v>
      </c>
      <c r="F18" s="34">
        <f t="shared" si="0"/>
        <v>479483.88</v>
      </c>
    </row>
    <row r="19" spans="1:6" s="2" customFormat="1" ht="144" customHeight="1">
      <c r="A19" s="92" t="s">
        <v>133</v>
      </c>
      <c r="B19" s="94" t="s">
        <v>52</v>
      </c>
      <c r="C19" s="33" t="s">
        <v>245</v>
      </c>
      <c r="D19" s="69">
        <v>0</v>
      </c>
      <c r="E19" s="34">
        <v>1733.05</v>
      </c>
      <c r="F19" s="69">
        <f t="shared" si="0"/>
        <v>-1733.05</v>
      </c>
    </row>
    <row r="20" spans="1:6" s="2" customFormat="1" ht="59.25" customHeight="1">
      <c r="A20" s="91" t="s">
        <v>61</v>
      </c>
      <c r="B20" s="33" t="s">
        <v>52</v>
      </c>
      <c r="C20" s="33" t="s">
        <v>62</v>
      </c>
      <c r="D20" s="34">
        <v>9600</v>
      </c>
      <c r="E20" s="69">
        <v>3387.1</v>
      </c>
      <c r="F20" s="34">
        <f aca="true" t="shared" si="1" ref="F20:F26">D20-E20</f>
        <v>6212.9</v>
      </c>
    </row>
    <row r="21" spans="1:6" s="2" customFormat="1" ht="38.25">
      <c r="A21" s="33" t="s">
        <v>63</v>
      </c>
      <c r="B21" s="33" t="s">
        <v>52</v>
      </c>
      <c r="C21" s="33" t="s">
        <v>64</v>
      </c>
      <c r="D21" s="34">
        <f>D22</f>
        <v>476500</v>
      </c>
      <c r="E21" s="34">
        <f>E22</f>
        <v>290703.97</v>
      </c>
      <c r="F21" s="34">
        <f t="shared" si="1"/>
        <v>185796.03000000003</v>
      </c>
    </row>
    <row r="22" spans="1:6" s="2" customFormat="1" ht="42" customHeight="1">
      <c r="A22" s="33" t="s">
        <v>65</v>
      </c>
      <c r="B22" s="33" t="s">
        <v>52</v>
      </c>
      <c r="C22" s="33" t="s">
        <v>66</v>
      </c>
      <c r="D22" s="34">
        <f>D23+D24+D25+D26</f>
        <v>476500</v>
      </c>
      <c r="E22" s="34">
        <f>E23+E24+E25+E26</f>
        <v>290703.97</v>
      </c>
      <c r="F22" s="34">
        <f t="shared" si="1"/>
        <v>185796.03000000003</v>
      </c>
    </row>
    <row r="23" spans="1:6" s="2" customFormat="1" ht="84" customHeight="1">
      <c r="A23" s="33" t="s">
        <v>67</v>
      </c>
      <c r="B23" s="33" t="s">
        <v>52</v>
      </c>
      <c r="C23" s="33" t="s">
        <v>68</v>
      </c>
      <c r="D23" s="34">
        <v>166100</v>
      </c>
      <c r="E23" s="34">
        <v>97370.58</v>
      </c>
      <c r="F23" s="34">
        <f t="shared" si="1"/>
        <v>68729.42</v>
      </c>
    </row>
    <row r="24" spans="1:6" s="2" customFormat="1" ht="107.25" customHeight="1">
      <c r="A24" s="33" t="s">
        <v>134</v>
      </c>
      <c r="B24" s="33" t="s">
        <v>52</v>
      </c>
      <c r="C24" s="33" t="s">
        <v>69</v>
      </c>
      <c r="D24" s="34">
        <v>3300</v>
      </c>
      <c r="E24" s="34">
        <v>1615.52</v>
      </c>
      <c r="F24" s="34">
        <f t="shared" si="1"/>
        <v>1684.48</v>
      </c>
    </row>
    <row r="25" spans="1:6" s="2" customFormat="1" ht="92.25" customHeight="1">
      <c r="A25" s="33" t="s">
        <v>70</v>
      </c>
      <c r="B25" s="33" t="s">
        <v>52</v>
      </c>
      <c r="C25" s="33" t="s">
        <v>71</v>
      </c>
      <c r="D25" s="34">
        <v>307100</v>
      </c>
      <c r="E25" s="34">
        <v>206274.88</v>
      </c>
      <c r="F25" s="34">
        <f t="shared" si="1"/>
        <v>100825.12</v>
      </c>
    </row>
    <row r="26" spans="1:6" s="2" customFormat="1" ht="84" customHeight="1">
      <c r="A26" s="33" t="s">
        <v>72</v>
      </c>
      <c r="B26" s="33" t="s">
        <v>52</v>
      </c>
      <c r="C26" s="33" t="s">
        <v>73</v>
      </c>
      <c r="D26" s="69">
        <v>0</v>
      </c>
      <c r="E26" s="34">
        <v>-14557.01</v>
      </c>
      <c r="F26" s="34">
        <f t="shared" si="1"/>
        <v>14557.01</v>
      </c>
    </row>
    <row r="27" spans="1:6" s="2" customFormat="1" ht="12.75">
      <c r="A27" s="33" t="s">
        <v>74</v>
      </c>
      <c r="B27" s="33" t="s">
        <v>52</v>
      </c>
      <c r="C27" s="33" t="s">
        <v>75</v>
      </c>
      <c r="D27" s="34">
        <f>D28+D30</f>
        <v>2366400</v>
      </c>
      <c r="E27" s="34">
        <f>E28+E30</f>
        <v>802734.86</v>
      </c>
      <c r="F27" s="34">
        <f aca="true" t="shared" si="2" ref="F27:F34">D27-E27</f>
        <v>1563665.1400000001</v>
      </c>
    </row>
    <row r="28" spans="1:6" s="2" customFormat="1" ht="12.75">
      <c r="A28" s="33" t="s">
        <v>76</v>
      </c>
      <c r="B28" s="33" t="s">
        <v>52</v>
      </c>
      <c r="C28" s="33" t="s">
        <v>77</v>
      </c>
      <c r="D28" s="34">
        <f>D29</f>
        <v>445000</v>
      </c>
      <c r="E28" s="34">
        <f>E29</f>
        <v>32753.9</v>
      </c>
      <c r="F28" s="34">
        <f t="shared" si="2"/>
        <v>412246.1</v>
      </c>
    </row>
    <row r="29" spans="1:6" s="2" customFormat="1" ht="65.25" customHeight="1">
      <c r="A29" s="33" t="s">
        <v>204</v>
      </c>
      <c r="B29" s="33" t="s">
        <v>52</v>
      </c>
      <c r="C29" s="33" t="s">
        <v>195</v>
      </c>
      <c r="D29" s="34">
        <v>445000</v>
      </c>
      <c r="E29" s="34">
        <v>32753.9</v>
      </c>
      <c r="F29" s="34">
        <f t="shared" si="2"/>
        <v>412246.1</v>
      </c>
    </row>
    <row r="30" spans="1:6" s="2" customFormat="1" ht="12.75">
      <c r="A30" s="33" t="s">
        <v>78</v>
      </c>
      <c r="B30" s="33" t="s">
        <v>52</v>
      </c>
      <c r="C30" s="33" t="s">
        <v>79</v>
      </c>
      <c r="D30" s="34">
        <f>D31+D33</f>
        <v>1921400</v>
      </c>
      <c r="E30" s="34">
        <f>E31+E33</f>
        <v>769980.96</v>
      </c>
      <c r="F30" s="34">
        <f t="shared" si="2"/>
        <v>1151419.04</v>
      </c>
    </row>
    <row r="31" spans="1:6" s="2" customFormat="1" ht="15.75" customHeight="1">
      <c r="A31" s="33" t="s">
        <v>200</v>
      </c>
      <c r="B31" s="33" t="s">
        <v>52</v>
      </c>
      <c r="C31" s="33" t="s">
        <v>196</v>
      </c>
      <c r="D31" s="34">
        <f>D32</f>
        <v>589200</v>
      </c>
      <c r="E31" s="34">
        <f>E32</f>
        <v>736987.7</v>
      </c>
      <c r="F31" s="34">
        <f t="shared" si="2"/>
        <v>-147787.69999999995</v>
      </c>
    </row>
    <row r="32" spans="1:6" s="2" customFormat="1" ht="54.75" customHeight="1">
      <c r="A32" s="33" t="s">
        <v>202</v>
      </c>
      <c r="B32" s="33" t="s">
        <v>52</v>
      </c>
      <c r="C32" s="33" t="s">
        <v>197</v>
      </c>
      <c r="D32" s="34">
        <v>589200</v>
      </c>
      <c r="E32" s="34">
        <v>736987.7</v>
      </c>
      <c r="F32" s="34">
        <f t="shared" si="2"/>
        <v>-147787.69999999995</v>
      </c>
    </row>
    <row r="33" spans="1:6" s="2" customFormat="1" ht="18.75" customHeight="1">
      <c r="A33" s="33" t="s">
        <v>201</v>
      </c>
      <c r="B33" s="33" t="s">
        <v>52</v>
      </c>
      <c r="C33" s="33" t="s">
        <v>199</v>
      </c>
      <c r="D33" s="34">
        <f>D34</f>
        <v>1332200</v>
      </c>
      <c r="E33" s="34">
        <f>E34</f>
        <v>32993.26</v>
      </c>
      <c r="F33" s="34">
        <f t="shared" si="2"/>
        <v>1299206.74</v>
      </c>
    </row>
    <row r="34" spans="1:6" s="2" customFormat="1" ht="54" customHeight="1">
      <c r="A34" s="33" t="s">
        <v>203</v>
      </c>
      <c r="B34" s="33" t="s">
        <v>52</v>
      </c>
      <c r="C34" s="33" t="s">
        <v>198</v>
      </c>
      <c r="D34" s="34">
        <v>1332200</v>
      </c>
      <c r="E34" s="34">
        <v>32993.26</v>
      </c>
      <c r="F34" s="34">
        <f t="shared" si="2"/>
        <v>1299206.74</v>
      </c>
    </row>
    <row r="35" spans="1:6" s="2" customFormat="1" ht="12.75">
      <c r="A35" s="33" t="s">
        <v>80</v>
      </c>
      <c r="B35" s="33" t="s">
        <v>52</v>
      </c>
      <c r="C35" s="33" t="s">
        <v>81</v>
      </c>
      <c r="D35" s="34">
        <f>D36</f>
        <v>16100</v>
      </c>
      <c r="E35" s="34">
        <f>E36</f>
        <v>1100</v>
      </c>
      <c r="F35" s="34">
        <f aca="true" t="shared" si="3" ref="F35:F41">D35-E36</f>
        <v>15000</v>
      </c>
    </row>
    <row r="36" spans="1:6" s="2" customFormat="1" ht="61.5" customHeight="1">
      <c r="A36" s="33" t="s">
        <v>82</v>
      </c>
      <c r="B36" s="33" t="s">
        <v>52</v>
      </c>
      <c r="C36" s="33" t="s">
        <v>83</v>
      </c>
      <c r="D36" s="34">
        <f>D37</f>
        <v>16100</v>
      </c>
      <c r="E36" s="83">
        <f>E37</f>
        <v>1100</v>
      </c>
      <c r="F36" s="34">
        <f t="shared" si="3"/>
        <v>15000</v>
      </c>
    </row>
    <row r="37" spans="1:6" s="2" customFormat="1" ht="93.75" customHeight="1">
      <c r="A37" s="33" t="s">
        <v>135</v>
      </c>
      <c r="B37" s="33" t="s">
        <v>52</v>
      </c>
      <c r="C37" s="33" t="s">
        <v>84</v>
      </c>
      <c r="D37" s="69">
        <v>16100</v>
      </c>
      <c r="E37" s="83">
        <f>E38</f>
        <v>1100</v>
      </c>
      <c r="F37" s="34">
        <f t="shared" si="3"/>
        <v>15000</v>
      </c>
    </row>
    <row r="38" spans="1:6" s="2" customFormat="1" ht="55.5" customHeight="1">
      <c r="A38" s="33" t="s">
        <v>85</v>
      </c>
      <c r="B38" s="33" t="s">
        <v>52</v>
      </c>
      <c r="C38" s="33" t="s">
        <v>86</v>
      </c>
      <c r="D38" s="34">
        <f aca="true" t="shared" si="4" ref="D38:E41">D39</f>
        <v>85800</v>
      </c>
      <c r="E38" s="83">
        <v>1100</v>
      </c>
      <c r="F38" s="34">
        <f t="shared" si="3"/>
        <v>41065.66</v>
      </c>
    </row>
    <row r="39" spans="1:6" s="2" customFormat="1" ht="124.5" customHeight="1">
      <c r="A39" s="33" t="s">
        <v>87</v>
      </c>
      <c r="B39" s="33" t="s">
        <v>52</v>
      </c>
      <c r="C39" s="33" t="s">
        <v>88</v>
      </c>
      <c r="D39" s="34">
        <f t="shared" si="4"/>
        <v>85800</v>
      </c>
      <c r="E39" s="34">
        <f t="shared" si="4"/>
        <v>44734.34</v>
      </c>
      <c r="F39" s="34">
        <f t="shared" si="3"/>
        <v>41065.66</v>
      </c>
    </row>
    <row r="40" spans="1:6" s="2" customFormat="1" ht="79.5" customHeight="1">
      <c r="A40" s="33" t="s">
        <v>89</v>
      </c>
      <c r="B40" s="33" t="s">
        <v>52</v>
      </c>
      <c r="C40" s="33" t="s">
        <v>90</v>
      </c>
      <c r="D40" s="34">
        <f t="shared" si="4"/>
        <v>85800</v>
      </c>
      <c r="E40" s="34">
        <f t="shared" si="4"/>
        <v>44734.34</v>
      </c>
      <c r="F40" s="34">
        <f t="shared" si="3"/>
        <v>41065.66</v>
      </c>
    </row>
    <row r="41" spans="1:6" s="2" customFormat="1" ht="95.25" customHeight="1">
      <c r="A41" s="33" t="s">
        <v>194</v>
      </c>
      <c r="B41" s="33" t="s">
        <v>52</v>
      </c>
      <c r="C41" s="33" t="s">
        <v>193</v>
      </c>
      <c r="D41" s="34">
        <v>85800</v>
      </c>
      <c r="E41" s="34">
        <f t="shared" si="4"/>
        <v>44734.34</v>
      </c>
      <c r="F41" s="34">
        <f t="shared" si="3"/>
        <v>41065.66</v>
      </c>
    </row>
    <row r="42" spans="1:6" s="2" customFormat="1" ht="28.5" customHeight="1">
      <c r="A42" s="124" t="s">
        <v>477</v>
      </c>
      <c r="B42" s="123">
        <v>10</v>
      </c>
      <c r="C42" s="33" t="s">
        <v>472</v>
      </c>
      <c r="D42" s="69">
        <v>0</v>
      </c>
      <c r="E42" s="34">
        <v>44734.34</v>
      </c>
      <c r="F42" s="34">
        <f>F43</f>
        <v>-58007.08</v>
      </c>
    </row>
    <row r="43" spans="1:6" s="2" customFormat="1" ht="68.25" customHeight="1">
      <c r="A43" s="125" t="s">
        <v>475</v>
      </c>
      <c r="B43" s="123">
        <v>10</v>
      </c>
      <c r="C43" s="33" t="s">
        <v>473</v>
      </c>
      <c r="D43" s="69">
        <v>0</v>
      </c>
      <c r="E43" s="34">
        <f>E44</f>
        <v>58007.08</v>
      </c>
      <c r="F43" s="34">
        <f>F44</f>
        <v>-58007.08</v>
      </c>
    </row>
    <row r="44" spans="1:6" s="2" customFormat="1" ht="60.75" customHeight="1">
      <c r="A44" s="125" t="s">
        <v>476</v>
      </c>
      <c r="B44" s="123">
        <v>10</v>
      </c>
      <c r="C44" s="33" t="s">
        <v>474</v>
      </c>
      <c r="D44" s="69">
        <v>0</v>
      </c>
      <c r="E44" s="34">
        <f>E45</f>
        <v>58007.08</v>
      </c>
      <c r="F44" s="34">
        <f>D44-E45</f>
        <v>-58007.08</v>
      </c>
    </row>
    <row r="45" spans="1:6" s="2" customFormat="1" ht="25.5">
      <c r="A45" s="33" t="s">
        <v>91</v>
      </c>
      <c r="B45" s="33" t="s">
        <v>52</v>
      </c>
      <c r="C45" s="33" t="s">
        <v>92</v>
      </c>
      <c r="D45" s="71">
        <f>D46</f>
        <v>56700</v>
      </c>
      <c r="E45" s="34">
        <v>58007.08</v>
      </c>
      <c r="F45" s="34">
        <f>F46</f>
        <v>-1775700</v>
      </c>
    </row>
    <row r="46" spans="1:6" s="2" customFormat="1" ht="43.5" customHeight="1">
      <c r="A46" s="33" t="s">
        <v>93</v>
      </c>
      <c r="B46" s="33" t="s">
        <v>52</v>
      </c>
      <c r="C46" s="33" t="s">
        <v>94</v>
      </c>
      <c r="D46" s="71">
        <f>D47</f>
        <v>56700</v>
      </c>
      <c r="E46" s="70">
        <v>0</v>
      </c>
      <c r="F46" s="34">
        <f>F47</f>
        <v>-1775700</v>
      </c>
    </row>
    <row r="47" spans="1:6" s="2" customFormat="1" ht="53.25" customHeight="1">
      <c r="A47" s="33" t="s">
        <v>192</v>
      </c>
      <c r="B47" s="33" t="s">
        <v>52</v>
      </c>
      <c r="C47" s="33" t="s">
        <v>191</v>
      </c>
      <c r="D47" s="71">
        <v>56700</v>
      </c>
      <c r="E47" s="83">
        <v>0</v>
      </c>
      <c r="F47" s="34">
        <f aca="true" t="shared" si="5" ref="F47:F60">D47-E48</f>
        <v>-1775700</v>
      </c>
    </row>
    <row r="48" spans="1:6" s="2" customFormat="1" ht="12.75">
      <c r="A48" s="33" t="s">
        <v>95</v>
      </c>
      <c r="B48" s="33" t="s">
        <v>52</v>
      </c>
      <c r="C48" s="33" t="s">
        <v>96</v>
      </c>
      <c r="D48" s="34">
        <f>D49</f>
        <v>2580000</v>
      </c>
      <c r="E48" s="83">
        <f>E49</f>
        <v>1832400</v>
      </c>
      <c r="F48" s="69">
        <f>D48-E48</f>
        <v>747600</v>
      </c>
    </row>
    <row r="49" spans="1:6" s="2" customFormat="1" ht="39.75" customHeight="1">
      <c r="A49" s="33" t="s">
        <v>137</v>
      </c>
      <c r="B49" s="33" t="s">
        <v>52</v>
      </c>
      <c r="C49" s="33" t="s">
        <v>97</v>
      </c>
      <c r="D49" s="34">
        <f>D50+D53+D58</f>
        <v>2580000</v>
      </c>
      <c r="E49" s="71">
        <f>E50+E53+E58</f>
        <v>1832400</v>
      </c>
      <c r="F49" s="69">
        <f>D49-E49</f>
        <v>747600</v>
      </c>
    </row>
    <row r="50" spans="1:6" s="2" customFormat="1" ht="38.25" customHeight="1">
      <c r="A50" s="33" t="s">
        <v>98</v>
      </c>
      <c r="B50" s="33" t="s">
        <v>52</v>
      </c>
      <c r="C50" s="33" t="s">
        <v>99</v>
      </c>
      <c r="D50" s="34">
        <f>D51</f>
        <v>2140400</v>
      </c>
      <c r="E50" s="71">
        <f>E51</f>
        <v>1541200</v>
      </c>
      <c r="F50" s="69">
        <f t="shared" si="5"/>
        <v>599200</v>
      </c>
    </row>
    <row r="51" spans="1:6" s="2" customFormat="1" ht="30" customHeight="1">
      <c r="A51" s="33" t="s">
        <v>100</v>
      </c>
      <c r="B51" s="33" t="s">
        <v>52</v>
      </c>
      <c r="C51" s="33" t="s">
        <v>101</v>
      </c>
      <c r="D51" s="34">
        <f>D52</f>
        <v>2140400</v>
      </c>
      <c r="E51" s="71">
        <f>E52</f>
        <v>1541200</v>
      </c>
      <c r="F51" s="69">
        <f t="shared" si="5"/>
        <v>599200</v>
      </c>
    </row>
    <row r="52" spans="1:6" s="2" customFormat="1" ht="34.5" customHeight="1">
      <c r="A52" s="33" t="s">
        <v>136</v>
      </c>
      <c r="B52" s="33" t="s">
        <v>52</v>
      </c>
      <c r="C52" s="33" t="s">
        <v>190</v>
      </c>
      <c r="D52" s="34">
        <v>2140400</v>
      </c>
      <c r="E52" s="71">
        <v>1541200</v>
      </c>
      <c r="F52" s="69">
        <f>D52-E52</f>
        <v>599200</v>
      </c>
    </row>
    <row r="53" spans="1:6" s="2" customFormat="1" ht="39.75" customHeight="1">
      <c r="A53" s="33" t="s">
        <v>102</v>
      </c>
      <c r="B53" s="33" t="s">
        <v>52</v>
      </c>
      <c r="C53" s="33" t="s">
        <v>103</v>
      </c>
      <c r="D53" s="34">
        <f>D54+D56</f>
        <v>175000</v>
      </c>
      <c r="E53" s="71">
        <f>E54+E56</f>
        <v>148800</v>
      </c>
      <c r="F53" s="83">
        <f t="shared" si="5"/>
        <v>26400</v>
      </c>
    </row>
    <row r="54" spans="1:6" s="2" customFormat="1" ht="55.5" customHeight="1">
      <c r="A54" s="33" t="s">
        <v>104</v>
      </c>
      <c r="B54" s="33" t="s">
        <v>52</v>
      </c>
      <c r="C54" s="33" t="s">
        <v>105</v>
      </c>
      <c r="D54" s="34">
        <f>D55</f>
        <v>174800</v>
      </c>
      <c r="E54" s="83">
        <f>E55</f>
        <v>148600</v>
      </c>
      <c r="F54" s="83">
        <f t="shared" si="5"/>
        <v>26200</v>
      </c>
    </row>
    <row r="55" spans="1:6" s="2" customFormat="1" ht="56.25" customHeight="1">
      <c r="A55" s="33" t="s">
        <v>188</v>
      </c>
      <c r="B55" s="33" t="s">
        <v>52</v>
      </c>
      <c r="C55" s="33" t="s">
        <v>189</v>
      </c>
      <c r="D55" s="34">
        <v>174800</v>
      </c>
      <c r="E55" s="83">
        <v>148600</v>
      </c>
      <c r="F55" s="83">
        <f>D55-E55</f>
        <v>26200</v>
      </c>
    </row>
    <row r="56" spans="1:6" s="2" customFormat="1" ht="51" customHeight="1">
      <c r="A56" s="33" t="s">
        <v>106</v>
      </c>
      <c r="B56" s="33" t="s">
        <v>52</v>
      </c>
      <c r="C56" s="33" t="s">
        <v>107</v>
      </c>
      <c r="D56" s="34">
        <v>200</v>
      </c>
      <c r="E56" s="83">
        <v>200</v>
      </c>
      <c r="F56" s="69">
        <f t="shared" si="5"/>
        <v>0</v>
      </c>
    </row>
    <row r="57" spans="1:6" s="2" customFormat="1" ht="43.5" customHeight="1">
      <c r="A57" s="33" t="s">
        <v>187</v>
      </c>
      <c r="B57" s="33" t="s">
        <v>52</v>
      </c>
      <c r="C57" s="33" t="s">
        <v>186</v>
      </c>
      <c r="D57" s="34">
        <v>200</v>
      </c>
      <c r="E57" s="83">
        <v>200</v>
      </c>
      <c r="F57" s="83" t="s">
        <v>17</v>
      </c>
    </row>
    <row r="58" spans="1:6" s="2" customFormat="1" ht="12.75">
      <c r="A58" s="33" t="s">
        <v>108</v>
      </c>
      <c r="B58" s="33" t="s">
        <v>52</v>
      </c>
      <c r="C58" s="33" t="s">
        <v>109</v>
      </c>
      <c r="D58" s="34">
        <f>D59</f>
        <v>264600</v>
      </c>
      <c r="E58" s="83">
        <f>E59</f>
        <v>142400</v>
      </c>
      <c r="F58" s="69">
        <f t="shared" si="5"/>
        <v>122200</v>
      </c>
    </row>
    <row r="59" spans="1:6" s="2" customFormat="1" ht="31.5" customHeight="1">
      <c r="A59" s="33" t="s">
        <v>110</v>
      </c>
      <c r="B59" s="33" t="s">
        <v>52</v>
      </c>
      <c r="C59" s="33" t="s">
        <v>111</v>
      </c>
      <c r="D59" s="34">
        <f>D60</f>
        <v>264600</v>
      </c>
      <c r="E59" s="83">
        <f>E60</f>
        <v>142400</v>
      </c>
      <c r="F59" s="69">
        <f t="shared" si="5"/>
        <v>122200</v>
      </c>
    </row>
    <row r="60" spans="1:6" s="2" customFormat="1" ht="39.75" customHeight="1">
      <c r="A60" s="33" t="s">
        <v>178</v>
      </c>
      <c r="B60" s="33" t="s">
        <v>52</v>
      </c>
      <c r="C60" s="33" t="s">
        <v>185</v>
      </c>
      <c r="D60" s="34">
        <v>264600</v>
      </c>
      <c r="E60" s="83">
        <v>142400</v>
      </c>
      <c r="F60" s="69">
        <f t="shared" si="5"/>
        <v>264600</v>
      </c>
    </row>
    <row r="61" spans="1:6" s="2" customFormat="1" ht="12.75">
      <c r="A61" s="29"/>
      <c r="D61" s="134"/>
      <c r="E61" s="135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04"/>
  <sheetViews>
    <sheetView zoomScalePageLayoutView="0" workbookViewId="0" topLeftCell="A205">
      <selection activeCell="C215" sqref="C215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5.140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123</v>
      </c>
      <c r="C2" s="44"/>
      <c r="D2" s="45"/>
      <c r="E2" s="45"/>
      <c r="F2" s="44"/>
    </row>
    <row r="3" spans="1:6" s="36" customFormat="1" ht="63.75">
      <c r="A3" s="26" t="s">
        <v>114</v>
      </c>
      <c r="B3" s="19" t="s">
        <v>117</v>
      </c>
      <c r="C3" s="19" t="s">
        <v>234</v>
      </c>
      <c r="D3" s="19" t="s">
        <v>115</v>
      </c>
      <c r="E3" s="19" t="s">
        <v>118</v>
      </c>
      <c r="F3" s="19" t="s">
        <v>124</v>
      </c>
    </row>
    <row r="4" spans="1:7" s="38" customFormat="1" ht="12.75">
      <c r="A4" s="46" t="s">
        <v>125</v>
      </c>
      <c r="B4" s="19" t="s">
        <v>126</v>
      </c>
      <c r="C4" s="19"/>
      <c r="D4" s="47">
        <f>D5</f>
        <v>6686400</v>
      </c>
      <c r="E4" s="47">
        <f>E5</f>
        <v>3382972.19</v>
      </c>
      <c r="F4" s="47">
        <f>D4-E4</f>
        <v>3303427.81</v>
      </c>
      <c r="G4" s="37"/>
    </row>
    <row r="5" spans="1:7" s="38" customFormat="1" ht="25.5">
      <c r="A5" s="46" t="s">
        <v>127</v>
      </c>
      <c r="B5" s="19" t="s">
        <v>126</v>
      </c>
      <c r="C5" s="108" t="s">
        <v>264</v>
      </c>
      <c r="D5" s="47">
        <v>6686400</v>
      </c>
      <c r="E5" s="47">
        <f>E6+E72+E84+E105+E134+E172+E188+E204</f>
        <v>3382972.19</v>
      </c>
      <c r="F5" s="47">
        <f aca="true" t="shared" si="0" ref="F5:F39">D5-E5</f>
        <v>3303427.81</v>
      </c>
      <c r="G5" s="37"/>
    </row>
    <row r="6" spans="1:7" s="38" customFormat="1" ht="12.75">
      <c r="A6" s="46" t="s">
        <v>128</v>
      </c>
      <c r="B6" s="19" t="s">
        <v>126</v>
      </c>
      <c r="C6" s="108" t="s">
        <v>266</v>
      </c>
      <c r="D6" s="73">
        <v>4289500</v>
      </c>
      <c r="E6" s="47">
        <f>E7+E16+E46+E34</f>
        <v>2293897.31</v>
      </c>
      <c r="F6" s="47">
        <f t="shared" si="0"/>
        <v>1995602.69</v>
      </c>
      <c r="G6" s="37"/>
    </row>
    <row r="7" spans="1:7" s="38" customFormat="1" ht="44.25" customHeight="1">
      <c r="A7" s="75" t="s">
        <v>129</v>
      </c>
      <c r="B7" s="80" t="s">
        <v>126</v>
      </c>
      <c r="C7" s="108" t="s">
        <v>265</v>
      </c>
      <c r="D7" s="73">
        <f>D10</f>
        <v>761600</v>
      </c>
      <c r="E7" s="73">
        <f>E10</f>
        <v>429645.88</v>
      </c>
      <c r="F7" s="73">
        <f t="shared" si="0"/>
        <v>331954.12</v>
      </c>
      <c r="G7" s="37"/>
    </row>
    <row r="8" spans="1:7" s="38" customFormat="1" ht="36" customHeight="1">
      <c r="A8" s="75" t="s">
        <v>404</v>
      </c>
      <c r="B8" s="80">
        <v>200</v>
      </c>
      <c r="C8" s="109" t="s">
        <v>393</v>
      </c>
      <c r="D8" s="73">
        <f aca="true" t="shared" si="1" ref="D8:F9">D9</f>
        <v>761600</v>
      </c>
      <c r="E8" s="73">
        <f t="shared" si="1"/>
        <v>429645.88</v>
      </c>
      <c r="F8" s="73">
        <f t="shared" si="1"/>
        <v>331954.12</v>
      </c>
      <c r="G8" s="37"/>
    </row>
    <row r="9" spans="1:7" s="38" customFormat="1" ht="24.75" customHeight="1">
      <c r="A9" s="75" t="s">
        <v>130</v>
      </c>
      <c r="B9" s="80">
        <v>200</v>
      </c>
      <c r="C9" s="109" t="s">
        <v>263</v>
      </c>
      <c r="D9" s="73">
        <f t="shared" si="1"/>
        <v>761600</v>
      </c>
      <c r="E9" s="73">
        <f t="shared" si="1"/>
        <v>429645.88</v>
      </c>
      <c r="F9" s="73">
        <f t="shared" si="1"/>
        <v>331954.12</v>
      </c>
      <c r="G9" s="37"/>
    </row>
    <row r="10" spans="1:7" s="38" customFormat="1" ht="69" customHeight="1">
      <c r="A10" s="75" t="s">
        <v>138</v>
      </c>
      <c r="B10" s="80" t="s">
        <v>126</v>
      </c>
      <c r="C10" s="109" t="s">
        <v>394</v>
      </c>
      <c r="D10" s="73">
        <f>D12</f>
        <v>761600</v>
      </c>
      <c r="E10" s="73">
        <f>E13+E14+E15</f>
        <v>429645.88</v>
      </c>
      <c r="F10" s="73">
        <f t="shared" si="0"/>
        <v>331954.12</v>
      </c>
      <c r="G10" s="37"/>
    </row>
    <row r="11" spans="1:7" s="38" customFormat="1" ht="33.75" customHeight="1">
      <c r="A11" s="111" t="s">
        <v>390</v>
      </c>
      <c r="B11" s="80">
        <v>200</v>
      </c>
      <c r="C11" s="109" t="s">
        <v>389</v>
      </c>
      <c r="D11" s="73">
        <f>D12</f>
        <v>761600</v>
      </c>
      <c r="E11" s="47">
        <f>E12</f>
        <v>429645.88</v>
      </c>
      <c r="F11" s="73">
        <f>F12</f>
        <v>331954.12</v>
      </c>
      <c r="G11" s="37"/>
    </row>
    <row r="12" spans="1:7" s="38" customFormat="1" ht="33.75" customHeight="1">
      <c r="A12" s="111" t="s">
        <v>390</v>
      </c>
      <c r="B12" s="80">
        <v>200</v>
      </c>
      <c r="C12" s="109" t="s">
        <v>388</v>
      </c>
      <c r="D12" s="73">
        <f>D13+D14+D15</f>
        <v>761600</v>
      </c>
      <c r="E12" s="73">
        <f>E13+E14+E15</f>
        <v>429645.88</v>
      </c>
      <c r="F12" s="73">
        <f>D12-E12</f>
        <v>331954.12</v>
      </c>
      <c r="G12" s="37"/>
    </row>
    <row r="13" spans="1:7" s="38" customFormat="1" ht="44.25" customHeight="1">
      <c r="A13" s="75" t="s">
        <v>131</v>
      </c>
      <c r="B13" s="80" t="s">
        <v>126</v>
      </c>
      <c r="C13" s="109" t="s">
        <v>253</v>
      </c>
      <c r="D13" s="73">
        <v>547100</v>
      </c>
      <c r="E13" s="73">
        <v>329087.4</v>
      </c>
      <c r="F13" s="73">
        <f t="shared" si="0"/>
        <v>218012.59999999998</v>
      </c>
      <c r="G13" s="37"/>
    </row>
    <row r="14" spans="1:7" s="38" customFormat="1" ht="44.25" customHeight="1">
      <c r="A14" s="97" t="s">
        <v>132</v>
      </c>
      <c r="B14" s="80" t="s">
        <v>126</v>
      </c>
      <c r="C14" s="109" t="s">
        <v>255</v>
      </c>
      <c r="D14" s="73">
        <v>49200</v>
      </c>
      <c r="E14" s="74">
        <v>24561.6</v>
      </c>
      <c r="F14" s="73">
        <f t="shared" si="0"/>
        <v>24638.4</v>
      </c>
      <c r="G14" s="37"/>
    </row>
    <row r="15" spans="1:7" s="38" customFormat="1" ht="60.75" customHeight="1">
      <c r="A15" s="97" t="s">
        <v>248</v>
      </c>
      <c r="B15" s="80" t="s">
        <v>126</v>
      </c>
      <c r="C15" s="109" t="s">
        <v>254</v>
      </c>
      <c r="D15" s="73">
        <v>165300</v>
      </c>
      <c r="E15" s="74">
        <v>75996.88</v>
      </c>
      <c r="F15" s="73">
        <f t="shared" si="0"/>
        <v>89303.12</v>
      </c>
      <c r="G15" s="37"/>
    </row>
    <row r="16" spans="1:7" s="38" customFormat="1" ht="51" customHeight="1">
      <c r="A16" s="98" t="s">
        <v>249</v>
      </c>
      <c r="B16" s="99" t="s">
        <v>126</v>
      </c>
      <c r="C16" s="101" t="s">
        <v>262</v>
      </c>
      <c r="D16" s="100">
        <f>D17+D29</f>
        <v>3073600</v>
      </c>
      <c r="E16" s="47">
        <f>E17+E29</f>
        <v>1527321.86</v>
      </c>
      <c r="F16" s="100">
        <f t="shared" si="0"/>
        <v>1546278.14</v>
      </c>
      <c r="G16" s="37"/>
    </row>
    <row r="17" spans="1:7" s="38" customFormat="1" ht="51" customHeight="1">
      <c r="A17" s="46" t="s">
        <v>139</v>
      </c>
      <c r="B17" s="99">
        <v>200</v>
      </c>
      <c r="C17" s="101" t="s">
        <v>261</v>
      </c>
      <c r="D17" s="100">
        <f>D18</f>
        <v>3073400</v>
      </c>
      <c r="E17" s="100">
        <f>E18</f>
        <v>1527121.86</v>
      </c>
      <c r="F17" s="100">
        <f>D17-E17</f>
        <v>1546278.14</v>
      </c>
      <c r="G17" s="37"/>
    </row>
    <row r="18" spans="1:7" s="38" customFormat="1" ht="30" customHeight="1">
      <c r="A18" s="98" t="s">
        <v>156</v>
      </c>
      <c r="B18" s="99" t="s">
        <v>126</v>
      </c>
      <c r="C18" s="101" t="s">
        <v>261</v>
      </c>
      <c r="D18" s="100">
        <f>D19+D25</f>
        <v>3073400</v>
      </c>
      <c r="E18" s="100">
        <f>E19+E25</f>
        <v>1527121.86</v>
      </c>
      <c r="F18" s="100">
        <f t="shared" si="0"/>
        <v>1546278.14</v>
      </c>
      <c r="G18" s="37"/>
    </row>
    <row r="19" spans="1:7" s="38" customFormat="1" ht="89.25" customHeight="1">
      <c r="A19" s="46" t="s">
        <v>140</v>
      </c>
      <c r="B19" s="99">
        <v>200</v>
      </c>
      <c r="C19" s="101" t="s">
        <v>260</v>
      </c>
      <c r="D19" s="100">
        <f>D22+D23+D24</f>
        <v>2310500</v>
      </c>
      <c r="E19" s="100">
        <f>E22+E23+E24</f>
        <v>1245393.58</v>
      </c>
      <c r="F19" s="100">
        <f>D19-E19</f>
        <v>1065106.42</v>
      </c>
      <c r="G19" s="37"/>
    </row>
    <row r="20" spans="1:7" s="38" customFormat="1" ht="66.75" customHeight="1">
      <c r="A20" s="75" t="s">
        <v>403</v>
      </c>
      <c r="B20" s="99">
        <v>200</v>
      </c>
      <c r="C20" s="101" t="s">
        <v>392</v>
      </c>
      <c r="D20" s="100">
        <f>D21</f>
        <v>2310500</v>
      </c>
      <c r="E20" s="100">
        <f>E21</f>
        <v>1245393.58</v>
      </c>
      <c r="F20" s="100">
        <f>F21</f>
        <v>1065106.42</v>
      </c>
      <c r="G20" s="37"/>
    </row>
    <row r="21" spans="1:7" s="38" customFormat="1" ht="27.75" customHeight="1">
      <c r="A21" s="111" t="s">
        <v>390</v>
      </c>
      <c r="B21" s="99">
        <v>200</v>
      </c>
      <c r="C21" s="101" t="s">
        <v>391</v>
      </c>
      <c r="D21" s="100">
        <f>D22+D23+D24</f>
        <v>2310500</v>
      </c>
      <c r="E21" s="47">
        <f>E22+E23+E24</f>
        <v>1245393.58</v>
      </c>
      <c r="F21" s="100">
        <f>F22+F23+F24</f>
        <v>1065106.42</v>
      </c>
      <c r="G21" s="37"/>
    </row>
    <row r="22" spans="1:7" s="38" customFormat="1" ht="42.75" customHeight="1">
      <c r="A22" s="98" t="s">
        <v>131</v>
      </c>
      <c r="B22" s="99" t="s">
        <v>126</v>
      </c>
      <c r="C22" s="101" t="s">
        <v>256</v>
      </c>
      <c r="D22" s="100">
        <v>1649300</v>
      </c>
      <c r="E22" s="100">
        <v>889460.58</v>
      </c>
      <c r="F22" s="47">
        <f t="shared" si="0"/>
        <v>759839.42</v>
      </c>
      <c r="G22" s="37"/>
    </row>
    <row r="23" spans="1:7" s="38" customFormat="1" ht="41.25" customHeight="1">
      <c r="A23" s="97" t="s">
        <v>132</v>
      </c>
      <c r="B23" s="19" t="s">
        <v>126</v>
      </c>
      <c r="C23" s="101" t="s">
        <v>257</v>
      </c>
      <c r="D23" s="47">
        <v>163100</v>
      </c>
      <c r="E23" s="67">
        <v>80526.8</v>
      </c>
      <c r="F23" s="47">
        <f t="shared" si="0"/>
        <v>82573.2</v>
      </c>
      <c r="G23" s="37"/>
    </row>
    <row r="24" spans="1:7" s="38" customFormat="1" ht="51">
      <c r="A24" s="97" t="s">
        <v>248</v>
      </c>
      <c r="B24" s="19" t="s">
        <v>126</v>
      </c>
      <c r="C24" s="101" t="s">
        <v>382</v>
      </c>
      <c r="D24" s="47">
        <v>498100</v>
      </c>
      <c r="E24" s="67">
        <v>275406.2</v>
      </c>
      <c r="F24" s="47">
        <f t="shared" si="0"/>
        <v>222693.8</v>
      </c>
      <c r="G24" s="37"/>
    </row>
    <row r="25" spans="1:7" s="38" customFormat="1" ht="102">
      <c r="A25" s="46" t="s">
        <v>141</v>
      </c>
      <c r="B25" s="19">
        <v>200</v>
      </c>
      <c r="C25" s="72" t="s">
        <v>258</v>
      </c>
      <c r="D25" s="47">
        <f>D28</f>
        <v>762900</v>
      </c>
      <c r="E25" s="67">
        <f>E28</f>
        <v>281728.28</v>
      </c>
      <c r="F25" s="47">
        <f t="shared" si="0"/>
        <v>481171.72</v>
      </c>
      <c r="G25" s="37"/>
    </row>
    <row r="26" spans="1:7" s="38" customFormat="1" ht="30.75" customHeight="1">
      <c r="A26" s="111" t="s">
        <v>401</v>
      </c>
      <c r="B26" s="19">
        <v>200</v>
      </c>
      <c r="C26" s="72" t="s">
        <v>400</v>
      </c>
      <c r="D26" s="47">
        <f>D27</f>
        <v>762900</v>
      </c>
      <c r="E26" s="67">
        <f>E27</f>
        <v>281728.28</v>
      </c>
      <c r="F26" s="47">
        <f t="shared" si="0"/>
        <v>481171.72</v>
      </c>
      <c r="G26" s="37"/>
    </row>
    <row r="27" spans="1:7" s="38" customFormat="1" ht="39.75" customHeight="1">
      <c r="A27" s="111" t="s">
        <v>402</v>
      </c>
      <c r="B27" s="19">
        <v>200</v>
      </c>
      <c r="C27" s="72" t="s">
        <v>399</v>
      </c>
      <c r="D27" s="47">
        <f>D28</f>
        <v>762900</v>
      </c>
      <c r="E27" s="67">
        <f>E28</f>
        <v>281728.28</v>
      </c>
      <c r="F27" s="47">
        <f>D27-E27</f>
        <v>481171.72</v>
      </c>
      <c r="G27" s="37"/>
    </row>
    <row r="28" spans="1:7" s="38" customFormat="1" ht="42.75" customHeight="1">
      <c r="A28" s="46" t="s">
        <v>157</v>
      </c>
      <c r="B28" s="19" t="s">
        <v>126</v>
      </c>
      <c r="C28" s="72" t="s">
        <v>259</v>
      </c>
      <c r="D28" s="47">
        <v>762900</v>
      </c>
      <c r="E28" s="47">
        <v>281728.28</v>
      </c>
      <c r="F28" s="47">
        <f>D28-E28</f>
        <v>481171.72</v>
      </c>
      <c r="G28" s="37"/>
    </row>
    <row r="29" spans="1:7" s="38" customFormat="1" ht="12.75">
      <c r="A29" s="75" t="s">
        <v>159</v>
      </c>
      <c r="B29" s="80" t="s">
        <v>126</v>
      </c>
      <c r="C29" s="106" t="s">
        <v>398</v>
      </c>
      <c r="D29" s="73">
        <v>200</v>
      </c>
      <c r="E29" s="74">
        <f>E30</f>
        <v>200</v>
      </c>
      <c r="F29" s="74">
        <f t="shared" si="0"/>
        <v>0</v>
      </c>
      <c r="G29" s="37"/>
    </row>
    <row r="30" spans="1:7" s="38" customFormat="1" ht="144" customHeight="1">
      <c r="A30" s="75" t="s">
        <v>224</v>
      </c>
      <c r="B30" s="80" t="s">
        <v>126</v>
      </c>
      <c r="C30" s="106" t="s">
        <v>397</v>
      </c>
      <c r="D30" s="73">
        <v>200</v>
      </c>
      <c r="E30" s="74">
        <f>E33</f>
        <v>200</v>
      </c>
      <c r="F30" s="74">
        <f t="shared" si="0"/>
        <v>0</v>
      </c>
      <c r="G30" s="37"/>
    </row>
    <row r="31" spans="1:7" s="38" customFormat="1" ht="30.75" customHeight="1">
      <c r="A31" s="111" t="s">
        <v>401</v>
      </c>
      <c r="B31" s="80">
        <v>200</v>
      </c>
      <c r="C31" s="106" t="s">
        <v>396</v>
      </c>
      <c r="D31" s="73">
        <f aca="true" t="shared" si="2" ref="D31:F32">D32</f>
        <v>200</v>
      </c>
      <c r="E31" s="74">
        <f t="shared" si="2"/>
        <v>200</v>
      </c>
      <c r="F31" s="74">
        <f t="shared" si="2"/>
        <v>0</v>
      </c>
      <c r="G31" s="37"/>
    </row>
    <row r="32" spans="1:7" s="38" customFormat="1" ht="46.5" customHeight="1">
      <c r="A32" s="111" t="s">
        <v>402</v>
      </c>
      <c r="B32" s="80">
        <v>200</v>
      </c>
      <c r="C32" s="106" t="s">
        <v>395</v>
      </c>
      <c r="D32" s="73">
        <f t="shared" si="2"/>
        <v>200</v>
      </c>
      <c r="E32" s="74">
        <f t="shared" si="2"/>
        <v>200</v>
      </c>
      <c r="F32" s="74">
        <f t="shared" si="2"/>
        <v>0</v>
      </c>
      <c r="G32" s="37"/>
    </row>
    <row r="33" spans="1:7" s="38" customFormat="1" ht="41.25" customHeight="1">
      <c r="A33" s="75" t="s">
        <v>157</v>
      </c>
      <c r="B33" s="80" t="s">
        <v>126</v>
      </c>
      <c r="C33" s="106" t="s">
        <v>267</v>
      </c>
      <c r="D33" s="73">
        <v>200</v>
      </c>
      <c r="E33" s="74">
        <v>200</v>
      </c>
      <c r="F33" s="74">
        <f t="shared" si="0"/>
        <v>0</v>
      </c>
      <c r="G33" s="37"/>
    </row>
    <row r="34" spans="1:7" s="38" customFormat="1" ht="27" customHeight="1">
      <c r="A34" s="97" t="s">
        <v>250</v>
      </c>
      <c r="B34" s="80">
        <v>200</v>
      </c>
      <c r="C34" s="101" t="s">
        <v>272</v>
      </c>
      <c r="D34" s="73">
        <f aca="true" t="shared" si="3" ref="D34:E36">D35</f>
        <v>142400</v>
      </c>
      <c r="E34" s="74">
        <f t="shared" si="3"/>
        <v>142400</v>
      </c>
      <c r="F34" s="74">
        <f t="shared" si="0"/>
        <v>0</v>
      </c>
      <c r="G34" s="37"/>
    </row>
    <row r="35" spans="1:7" s="38" customFormat="1" ht="41.25" customHeight="1">
      <c r="A35" s="75" t="s">
        <v>142</v>
      </c>
      <c r="B35" s="80">
        <v>200</v>
      </c>
      <c r="C35" s="101" t="s">
        <v>271</v>
      </c>
      <c r="D35" s="73">
        <f t="shared" si="3"/>
        <v>142400</v>
      </c>
      <c r="E35" s="74">
        <f t="shared" si="3"/>
        <v>142400</v>
      </c>
      <c r="F35" s="74">
        <f t="shared" si="0"/>
        <v>0</v>
      </c>
      <c r="G35" s="37"/>
    </row>
    <row r="36" spans="1:7" s="38" customFormat="1" ht="12.75">
      <c r="A36" s="75" t="s">
        <v>159</v>
      </c>
      <c r="B36" s="80" t="s">
        <v>126</v>
      </c>
      <c r="C36" s="101" t="s">
        <v>270</v>
      </c>
      <c r="D36" s="73">
        <f t="shared" si="3"/>
        <v>142400</v>
      </c>
      <c r="E36" s="74">
        <f t="shared" si="3"/>
        <v>142400</v>
      </c>
      <c r="F36" s="74">
        <f t="shared" si="0"/>
        <v>0</v>
      </c>
      <c r="G36" s="37"/>
    </row>
    <row r="37" spans="1:7" s="38" customFormat="1" ht="65.25" customHeight="1">
      <c r="A37" s="97" t="s">
        <v>406</v>
      </c>
      <c r="B37" s="80">
        <v>200</v>
      </c>
      <c r="C37" s="101" t="s">
        <v>269</v>
      </c>
      <c r="D37" s="73">
        <f>D39</f>
        <v>142400</v>
      </c>
      <c r="E37" s="74">
        <f>E38</f>
        <v>142400</v>
      </c>
      <c r="F37" s="74">
        <f t="shared" si="0"/>
        <v>0</v>
      </c>
      <c r="G37" s="37"/>
    </row>
    <row r="38" spans="1:7" s="38" customFormat="1" ht="12.75">
      <c r="A38" s="97" t="s">
        <v>252</v>
      </c>
      <c r="B38" s="80">
        <v>200</v>
      </c>
      <c r="C38" s="101" t="s">
        <v>405</v>
      </c>
      <c r="D38" s="73">
        <f>D39</f>
        <v>142400</v>
      </c>
      <c r="E38" s="74">
        <f>E39</f>
        <v>142400</v>
      </c>
      <c r="F38" s="74">
        <f>F39</f>
        <v>0</v>
      </c>
      <c r="G38" s="37"/>
    </row>
    <row r="39" spans="1:7" s="38" customFormat="1" ht="12.75">
      <c r="A39" s="97" t="s">
        <v>251</v>
      </c>
      <c r="B39" s="80" t="s">
        <v>126</v>
      </c>
      <c r="C39" s="101" t="s">
        <v>268</v>
      </c>
      <c r="D39" s="73">
        <v>142400</v>
      </c>
      <c r="E39" s="74">
        <v>142400</v>
      </c>
      <c r="F39" s="74">
        <f t="shared" si="0"/>
        <v>0</v>
      </c>
      <c r="G39" s="37"/>
    </row>
    <row r="40" spans="1:7" s="38" customFormat="1" ht="12.75">
      <c r="A40" s="75" t="s">
        <v>160</v>
      </c>
      <c r="B40" s="80" t="s">
        <v>126</v>
      </c>
      <c r="C40" s="86" t="s">
        <v>276</v>
      </c>
      <c r="D40" s="73">
        <v>8000</v>
      </c>
      <c r="E40" s="74">
        <v>0</v>
      </c>
      <c r="F40" s="73">
        <v>8000</v>
      </c>
      <c r="G40" s="37"/>
    </row>
    <row r="41" spans="1:7" s="38" customFormat="1" ht="38.25">
      <c r="A41" s="75" t="s">
        <v>142</v>
      </c>
      <c r="B41" s="80">
        <v>200</v>
      </c>
      <c r="C41" s="86" t="s">
        <v>275</v>
      </c>
      <c r="D41" s="73">
        <v>8000</v>
      </c>
      <c r="E41" s="74">
        <f>E42</f>
        <v>0</v>
      </c>
      <c r="F41" s="73">
        <v>8000</v>
      </c>
      <c r="G41" s="37"/>
    </row>
    <row r="42" spans="1:7" s="38" customFormat="1" ht="28.5" customHeight="1">
      <c r="A42" s="75" t="s">
        <v>161</v>
      </c>
      <c r="B42" s="80" t="s">
        <v>126</v>
      </c>
      <c r="C42" s="86" t="s">
        <v>274</v>
      </c>
      <c r="D42" s="73">
        <v>8000</v>
      </c>
      <c r="E42" s="74">
        <v>0</v>
      </c>
      <c r="F42" s="73">
        <v>8000</v>
      </c>
      <c r="G42" s="37"/>
    </row>
    <row r="43" spans="1:7" s="38" customFormat="1" ht="76.5" customHeight="1">
      <c r="A43" s="75" t="s">
        <v>162</v>
      </c>
      <c r="B43" s="80" t="s">
        <v>126</v>
      </c>
      <c r="C43" s="86" t="s">
        <v>383</v>
      </c>
      <c r="D43" s="73">
        <v>8000</v>
      </c>
      <c r="E43" s="74">
        <v>0</v>
      </c>
      <c r="F43" s="73">
        <v>8000</v>
      </c>
      <c r="G43" s="37"/>
    </row>
    <row r="44" spans="1:7" s="38" customFormat="1" ht="12" customHeight="1">
      <c r="A44" s="97" t="s">
        <v>252</v>
      </c>
      <c r="B44" s="80">
        <v>200</v>
      </c>
      <c r="C44" s="86" t="s">
        <v>407</v>
      </c>
      <c r="D44" s="73">
        <v>8000</v>
      </c>
      <c r="E44" s="74" t="s">
        <v>17</v>
      </c>
      <c r="F44" s="113">
        <v>8000</v>
      </c>
      <c r="G44" s="37"/>
    </row>
    <row r="45" spans="1:7" s="38" customFormat="1" ht="12.75">
      <c r="A45" s="75" t="s">
        <v>163</v>
      </c>
      <c r="B45" s="80" t="s">
        <v>126</v>
      </c>
      <c r="C45" s="86" t="s">
        <v>273</v>
      </c>
      <c r="D45" s="73">
        <v>8000</v>
      </c>
      <c r="E45" s="74">
        <v>0</v>
      </c>
      <c r="F45" s="113">
        <f>D45-E45</f>
        <v>8000</v>
      </c>
      <c r="G45" s="37"/>
    </row>
    <row r="46" spans="1:7" s="38" customFormat="1" ht="12.75">
      <c r="A46" s="46" t="s">
        <v>164</v>
      </c>
      <c r="B46" s="19" t="s">
        <v>126</v>
      </c>
      <c r="C46" s="72" t="s">
        <v>277</v>
      </c>
      <c r="D46" s="47">
        <f>D47+D61</f>
        <v>303900</v>
      </c>
      <c r="E46" s="77">
        <f>E47+E61</f>
        <v>194529.57</v>
      </c>
      <c r="F46" s="112">
        <f aca="true" t="shared" si="4" ref="F46:F55">D46-E46</f>
        <v>109370.43</v>
      </c>
      <c r="G46" s="37"/>
    </row>
    <row r="47" spans="1:7" s="38" customFormat="1" ht="42.75" customHeight="1">
      <c r="A47" s="46" t="s">
        <v>139</v>
      </c>
      <c r="B47" s="19">
        <v>200</v>
      </c>
      <c r="C47" s="72" t="s">
        <v>278</v>
      </c>
      <c r="D47" s="47">
        <f>D48</f>
        <v>121500</v>
      </c>
      <c r="E47" s="77">
        <f>E48</f>
        <v>69137.57</v>
      </c>
      <c r="F47" s="47">
        <f t="shared" si="4"/>
        <v>52362.42999999999</v>
      </c>
      <c r="G47" s="37"/>
    </row>
    <row r="48" spans="1:7" s="38" customFormat="1" ht="33" customHeight="1">
      <c r="A48" s="46" t="s">
        <v>156</v>
      </c>
      <c r="B48" s="19" t="s">
        <v>126</v>
      </c>
      <c r="C48" s="72" t="s">
        <v>279</v>
      </c>
      <c r="D48" s="47">
        <f>D53+D56+D49</f>
        <v>121500</v>
      </c>
      <c r="E48" s="47">
        <f>E53+E56+E49</f>
        <v>69137.57</v>
      </c>
      <c r="F48" s="47">
        <f t="shared" si="4"/>
        <v>52362.42999999999</v>
      </c>
      <c r="G48" s="37"/>
    </row>
    <row r="49" spans="1:7" s="38" customFormat="1" ht="91.5" customHeight="1">
      <c r="A49" s="46" t="s">
        <v>177</v>
      </c>
      <c r="B49" s="19">
        <v>200</v>
      </c>
      <c r="C49" s="72" t="s">
        <v>281</v>
      </c>
      <c r="D49" s="73">
        <f>D52</f>
        <v>10000</v>
      </c>
      <c r="E49" s="74">
        <f>E52</f>
        <v>10000</v>
      </c>
      <c r="F49" s="102">
        <f t="shared" si="4"/>
        <v>0</v>
      </c>
      <c r="G49" s="37"/>
    </row>
    <row r="50" spans="1:7" s="38" customFormat="1" ht="16.5" customHeight="1">
      <c r="A50" s="97" t="s">
        <v>252</v>
      </c>
      <c r="B50" s="19">
        <v>200</v>
      </c>
      <c r="C50" s="72" t="s">
        <v>408</v>
      </c>
      <c r="D50" s="73">
        <f>D51</f>
        <v>10000</v>
      </c>
      <c r="E50" s="74">
        <f>E52</f>
        <v>10000</v>
      </c>
      <c r="F50" s="102">
        <f>D50-E50</f>
        <v>0</v>
      </c>
      <c r="G50" s="37"/>
    </row>
    <row r="51" spans="1:7" s="38" customFormat="1" ht="16.5" customHeight="1">
      <c r="A51" s="114" t="s">
        <v>412</v>
      </c>
      <c r="B51" s="19">
        <v>200</v>
      </c>
      <c r="C51" s="72" t="s">
        <v>411</v>
      </c>
      <c r="D51" s="73">
        <f>D52</f>
        <v>10000</v>
      </c>
      <c r="E51" s="74">
        <f>E52</f>
        <v>10000</v>
      </c>
      <c r="F51" s="102">
        <f>F52</f>
        <v>0</v>
      </c>
      <c r="G51" s="37"/>
    </row>
    <row r="52" spans="1:7" s="38" customFormat="1" ht="18.75" customHeight="1">
      <c r="A52" s="46" t="s">
        <v>212</v>
      </c>
      <c r="B52" s="19">
        <v>200</v>
      </c>
      <c r="C52" s="72" t="s">
        <v>280</v>
      </c>
      <c r="D52" s="47">
        <v>10000</v>
      </c>
      <c r="E52" s="67">
        <v>10000</v>
      </c>
      <c r="F52" s="103">
        <f t="shared" si="4"/>
        <v>0</v>
      </c>
      <c r="G52" s="37"/>
    </row>
    <row r="53" spans="1:7" s="38" customFormat="1" ht="173.25" customHeight="1">
      <c r="A53" s="46" t="s">
        <v>158</v>
      </c>
      <c r="B53" s="19" t="s">
        <v>126</v>
      </c>
      <c r="C53" s="72" t="s">
        <v>283</v>
      </c>
      <c r="D53" s="73">
        <f>D55</f>
        <v>45100</v>
      </c>
      <c r="E53" s="73">
        <f>E55</f>
        <v>26100</v>
      </c>
      <c r="F53" s="103">
        <f t="shared" si="4"/>
        <v>19000</v>
      </c>
      <c r="G53" s="37"/>
    </row>
    <row r="54" spans="1:7" s="38" customFormat="1" ht="18" customHeight="1">
      <c r="A54" s="111" t="s">
        <v>410</v>
      </c>
      <c r="B54" s="19">
        <v>200</v>
      </c>
      <c r="C54" s="72" t="s">
        <v>409</v>
      </c>
      <c r="D54" s="73">
        <f>D55</f>
        <v>45100</v>
      </c>
      <c r="E54" s="73">
        <f>E55</f>
        <v>26100</v>
      </c>
      <c r="F54" s="103">
        <f>F55</f>
        <v>19000</v>
      </c>
      <c r="G54" s="37"/>
    </row>
    <row r="55" spans="1:7" s="38" customFormat="1" ht="15" customHeight="1">
      <c r="A55" s="46" t="s">
        <v>108</v>
      </c>
      <c r="B55" s="19" t="s">
        <v>126</v>
      </c>
      <c r="C55" s="72" t="s">
        <v>282</v>
      </c>
      <c r="D55" s="47">
        <v>45100</v>
      </c>
      <c r="E55" s="47">
        <v>26100</v>
      </c>
      <c r="F55" s="103">
        <f t="shared" si="4"/>
        <v>19000</v>
      </c>
      <c r="G55" s="37"/>
    </row>
    <row r="56" spans="1:9" s="87" customFormat="1" ht="84.75" customHeight="1">
      <c r="A56" s="75" t="s">
        <v>165</v>
      </c>
      <c r="B56" s="80" t="s">
        <v>126</v>
      </c>
      <c r="C56" s="86" t="s">
        <v>384</v>
      </c>
      <c r="D56" s="73">
        <f>D57</f>
        <v>66400</v>
      </c>
      <c r="E56" s="74">
        <f>E57</f>
        <v>33037.57</v>
      </c>
      <c r="F56" s="73">
        <f>F57</f>
        <v>33362.43</v>
      </c>
      <c r="G56" s="88"/>
      <c r="H56" s="89"/>
      <c r="I56" s="89"/>
    </row>
    <row r="57" spans="1:9" s="87" customFormat="1" ht="17.25" customHeight="1">
      <c r="A57" s="122" t="s">
        <v>412</v>
      </c>
      <c r="B57" s="80">
        <v>200</v>
      </c>
      <c r="C57" s="72" t="s">
        <v>415</v>
      </c>
      <c r="D57" s="73">
        <f>D58+D59+D60</f>
        <v>66400</v>
      </c>
      <c r="E57" s="74">
        <v>33037.57</v>
      </c>
      <c r="F57" s="73">
        <f>D57-E57</f>
        <v>33362.43</v>
      </c>
      <c r="G57" s="88"/>
      <c r="H57" s="89"/>
      <c r="I57" s="89"/>
    </row>
    <row r="58" spans="1:7" s="38" customFormat="1" ht="23.25" customHeight="1">
      <c r="A58" s="114" t="s">
        <v>166</v>
      </c>
      <c r="B58" s="19" t="s">
        <v>126</v>
      </c>
      <c r="C58" s="72" t="s">
        <v>284</v>
      </c>
      <c r="D58" s="47">
        <v>65000</v>
      </c>
      <c r="E58" s="67">
        <v>32562.64</v>
      </c>
      <c r="F58" s="47">
        <f aca="true" t="shared" si="5" ref="F58:F79">D58-E58</f>
        <v>32437.36</v>
      </c>
      <c r="G58" s="37"/>
    </row>
    <row r="59" spans="1:7" s="38" customFormat="1" ht="18" customHeight="1">
      <c r="A59" s="46" t="s">
        <v>414</v>
      </c>
      <c r="B59" s="19" t="s">
        <v>126</v>
      </c>
      <c r="C59" s="72" t="s">
        <v>285</v>
      </c>
      <c r="D59" s="47">
        <v>1200</v>
      </c>
      <c r="E59" s="67">
        <v>310</v>
      </c>
      <c r="F59" s="47">
        <f t="shared" si="5"/>
        <v>890</v>
      </c>
      <c r="G59" s="37"/>
    </row>
    <row r="60" spans="1:7" s="38" customFormat="1" ht="18" customHeight="1">
      <c r="A60" s="46" t="s">
        <v>413</v>
      </c>
      <c r="B60" s="19">
        <v>200</v>
      </c>
      <c r="C60" s="72" t="s">
        <v>381</v>
      </c>
      <c r="D60" s="47">
        <v>200</v>
      </c>
      <c r="E60" s="67">
        <v>164.93</v>
      </c>
      <c r="F60" s="47">
        <f>D60-E60</f>
        <v>35.06999999999999</v>
      </c>
      <c r="G60" s="37"/>
    </row>
    <row r="61" spans="1:7" s="38" customFormat="1" ht="38.25">
      <c r="A61" s="46" t="s">
        <v>143</v>
      </c>
      <c r="B61" s="19">
        <v>200</v>
      </c>
      <c r="C61" s="72" t="s">
        <v>286</v>
      </c>
      <c r="D61" s="47">
        <f>D62+D67</f>
        <v>182400</v>
      </c>
      <c r="E61" s="67">
        <f>E62+E67</f>
        <v>125392</v>
      </c>
      <c r="F61" s="47">
        <f>D61-E61</f>
        <v>57008</v>
      </c>
      <c r="G61" s="37"/>
    </row>
    <row r="62" spans="1:9" s="87" customFormat="1" ht="39" customHeight="1">
      <c r="A62" s="75" t="s">
        <v>170</v>
      </c>
      <c r="B62" s="80" t="s">
        <v>126</v>
      </c>
      <c r="C62" s="86" t="s">
        <v>287</v>
      </c>
      <c r="D62" s="73">
        <f aca="true" t="shared" si="6" ref="D62:E65">D63</f>
        <v>80000</v>
      </c>
      <c r="E62" s="74">
        <f t="shared" si="6"/>
        <v>23052</v>
      </c>
      <c r="F62" s="74">
        <f t="shared" si="5"/>
        <v>56948</v>
      </c>
      <c r="G62" s="88"/>
      <c r="H62" s="89"/>
      <c r="I62" s="89"/>
    </row>
    <row r="63" spans="1:7" s="38" customFormat="1" ht="129.75" customHeight="1">
      <c r="A63" s="46" t="s">
        <v>171</v>
      </c>
      <c r="B63" s="19" t="s">
        <v>126</v>
      </c>
      <c r="C63" s="72" t="s">
        <v>289</v>
      </c>
      <c r="D63" s="47">
        <f t="shared" si="6"/>
        <v>80000</v>
      </c>
      <c r="E63" s="67">
        <f t="shared" si="6"/>
        <v>23052</v>
      </c>
      <c r="F63" s="67">
        <f>F64</f>
        <v>56948</v>
      </c>
      <c r="G63" s="37"/>
    </row>
    <row r="64" spans="1:7" s="38" customFormat="1" ht="36" customHeight="1">
      <c r="A64" s="111" t="s">
        <v>401</v>
      </c>
      <c r="B64" s="19">
        <v>200</v>
      </c>
      <c r="C64" s="86" t="s">
        <v>417</v>
      </c>
      <c r="D64" s="47">
        <f t="shared" si="6"/>
        <v>80000</v>
      </c>
      <c r="E64" s="67">
        <f t="shared" si="6"/>
        <v>23052</v>
      </c>
      <c r="F64" s="67">
        <f>F65</f>
        <v>56948</v>
      </c>
      <c r="G64" s="37"/>
    </row>
    <row r="65" spans="1:7" s="38" customFormat="1" ht="42.75" customHeight="1">
      <c r="A65" s="111" t="s">
        <v>402</v>
      </c>
      <c r="B65" s="19">
        <v>200</v>
      </c>
      <c r="C65" s="86" t="s">
        <v>416</v>
      </c>
      <c r="D65" s="47">
        <f t="shared" si="6"/>
        <v>80000</v>
      </c>
      <c r="E65" s="67">
        <f t="shared" si="6"/>
        <v>23052</v>
      </c>
      <c r="F65" s="67">
        <f>F66</f>
        <v>56948</v>
      </c>
      <c r="G65" s="37"/>
    </row>
    <row r="66" spans="1:7" s="38" customFormat="1" ht="39.75" customHeight="1">
      <c r="A66" s="46" t="s">
        <v>157</v>
      </c>
      <c r="B66" s="80" t="s">
        <v>126</v>
      </c>
      <c r="C66" s="86" t="s">
        <v>288</v>
      </c>
      <c r="D66" s="73">
        <v>80000</v>
      </c>
      <c r="E66" s="74">
        <v>23052</v>
      </c>
      <c r="F66" s="74">
        <f t="shared" si="5"/>
        <v>56948</v>
      </c>
      <c r="G66" s="37"/>
    </row>
    <row r="67" spans="1:7" s="38" customFormat="1" ht="82.5" customHeight="1">
      <c r="A67" s="46" t="s">
        <v>182</v>
      </c>
      <c r="B67" s="19">
        <v>200</v>
      </c>
      <c r="C67" s="72" t="s">
        <v>292</v>
      </c>
      <c r="D67" s="67">
        <f>D68</f>
        <v>102400</v>
      </c>
      <c r="E67" s="47">
        <f>E68</f>
        <v>102340</v>
      </c>
      <c r="F67" s="67">
        <f>F68</f>
        <v>60</v>
      </c>
      <c r="G67" s="37"/>
    </row>
    <row r="68" spans="1:7" s="38" customFormat="1" ht="127.5">
      <c r="A68" s="75" t="s">
        <v>225</v>
      </c>
      <c r="B68" s="19">
        <v>200</v>
      </c>
      <c r="C68" s="72" t="s">
        <v>291</v>
      </c>
      <c r="D68" s="67">
        <f>D71</f>
        <v>102400</v>
      </c>
      <c r="E68" s="67">
        <f>E69</f>
        <v>102340</v>
      </c>
      <c r="F68" s="67">
        <f t="shared" si="5"/>
        <v>60</v>
      </c>
      <c r="G68" s="37"/>
    </row>
    <row r="69" spans="1:7" s="38" customFormat="1" ht="69" customHeight="1">
      <c r="A69" s="121" t="s">
        <v>403</v>
      </c>
      <c r="B69" s="19">
        <v>200</v>
      </c>
      <c r="C69" s="72" t="s">
        <v>464</v>
      </c>
      <c r="D69" s="67">
        <f>D70</f>
        <v>102400</v>
      </c>
      <c r="E69" s="67">
        <f>E70</f>
        <v>102340</v>
      </c>
      <c r="F69" s="67">
        <f>D69-E69</f>
        <v>60</v>
      </c>
      <c r="G69" s="37"/>
    </row>
    <row r="70" spans="1:7" s="38" customFormat="1" ht="30.75" customHeight="1">
      <c r="A70" s="120" t="s">
        <v>390</v>
      </c>
      <c r="B70" s="19">
        <v>200</v>
      </c>
      <c r="C70" s="72" t="s">
        <v>463</v>
      </c>
      <c r="D70" s="67">
        <f>D71</f>
        <v>102400</v>
      </c>
      <c r="E70" s="67">
        <f>E71</f>
        <v>102340</v>
      </c>
      <c r="F70" s="67">
        <f>D70-E70</f>
        <v>60</v>
      </c>
      <c r="G70" s="37"/>
    </row>
    <row r="71" spans="1:7" s="38" customFormat="1" ht="49.5" customHeight="1">
      <c r="A71" s="46" t="s">
        <v>132</v>
      </c>
      <c r="B71" s="19" t="s">
        <v>126</v>
      </c>
      <c r="C71" s="72" t="s">
        <v>290</v>
      </c>
      <c r="D71" s="67">
        <v>102400</v>
      </c>
      <c r="E71" s="67">
        <v>102340</v>
      </c>
      <c r="F71" s="67">
        <f t="shared" si="5"/>
        <v>60</v>
      </c>
      <c r="G71" s="37"/>
    </row>
    <row r="72" spans="1:7" s="38" customFormat="1" ht="12.75">
      <c r="A72" s="46" t="s">
        <v>214</v>
      </c>
      <c r="B72" s="19" t="s">
        <v>126</v>
      </c>
      <c r="C72" s="72" t="s">
        <v>293</v>
      </c>
      <c r="D72" s="47">
        <f aca="true" t="shared" si="7" ref="D72:E75">D73</f>
        <v>174800</v>
      </c>
      <c r="E72" s="78">
        <f t="shared" si="7"/>
        <v>76331.79000000001</v>
      </c>
      <c r="F72" s="67">
        <f t="shared" si="5"/>
        <v>98468.20999999999</v>
      </c>
      <c r="G72" s="37"/>
    </row>
    <row r="73" spans="1:7" s="38" customFormat="1" ht="12.75" customHeight="1">
      <c r="A73" s="46" t="s">
        <v>215</v>
      </c>
      <c r="B73" s="19" t="s">
        <v>126</v>
      </c>
      <c r="C73" s="72" t="s">
        <v>294</v>
      </c>
      <c r="D73" s="47">
        <f>D75</f>
        <v>174800</v>
      </c>
      <c r="E73" s="67">
        <f>E75</f>
        <v>76331.79000000001</v>
      </c>
      <c r="F73" s="67">
        <f t="shared" si="5"/>
        <v>98468.20999999999</v>
      </c>
      <c r="G73" s="37"/>
    </row>
    <row r="74" spans="1:7" s="38" customFormat="1" ht="40.5" customHeight="1">
      <c r="A74" s="46" t="s">
        <v>144</v>
      </c>
      <c r="B74" s="19">
        <v>200</v>
      </c>
      <c r="C74" s="72" t="s">
        <v>295</v>
      </c>
      <c r="D74" s="47">
        <f t="shared" si="7"/>
        <v>174800</v>
      </c>
      <c r="E74" s="67">
        <f t="shared" si="7"/>
        <v>76331.79000000001</v>
      </c>
      <c r="F74" s="67">
        <f>D74-E74</f>
        <v>98468.20999999999</v>
      </c>
      <c r="G74" s="37"/>
    </row>
    <row r="75" spans="1:7" s="38" customFormat="1" ht="12.75">
      <c r="A75" s="46" t="s">
        <v>176</v>
      </c>
      <c r="B75" s="19" t="s">
        <v>126</v>
      </c>
      <c r="C75" s="72" t="s">
        <v>296</v>
      </c>
      <c r="D75" s="47">
        <f t="shared" si="7"/>
        <v>174800</v>
      </c>
      <c r="E75" s="67">
        <f t="shared" si="7"/>
        <v>76331.79000000001</v>
      </c>
      <c r="F75" s="67">
        <f t="shared" si="5"/>
        <v>98468.20999999999</v>
      </c>
      <c r="G75" s="37"/>
    </row>
    <row r="76" spans="1:7" s="38" customFormat="1" ht="78" customHeight="1">
      <c r="A76" s="75" t="s">
        <v>226</v>
      </c>
      <c r="B76" s="19" t="s">
        <v>126</v>
      </c>
      <c r="C76" s="72" t="s">
        <v>300</v>
      </c>
      <c r="D76" s="47">
        <f>D77+D81</f>
        <v>174800</v>
      </c>
      <c r="E76" s="47">
        <f>E77+E81</f>
        <v>76331.79000000001</v>
      </c>
      <c r="F76" s="67">
        <f t="shared" si="5"/>
        <v>98468.20999999999</v>
      </c>
      <c r="G76" s="37"/>
    </row>
    <row r="77" spans="1:7" s="38" customFormat="1" ht="68.25" customHeight="1">
      <c r="A77" s="75" t="s">
        <v>403</v>
      </c>
      <c r="B77" s="19">
        <v>200</v>
      </c>
      <c r="C77" s="72" t="s">
        <v>420</v>
      </c>
      <c r="D77" s="47">
        <f>D79+D80</f>
        <v>157400</v>
      </c>
      <c r="E77" s="47">
        <f>E79+E80</f>
        <v>76331.79000000001</v>
      </c>
      <c r="F77" s="67">
        <f>F79+F80</f>
        <v>81068.20999999999</v>
      </c>
      <c r="G77" s="37"/>
    </row>
    <row r="78" spans="1:7" s="38" customFormat="1" ht="29.25" customHeight="1">
      <c r="A78" s="120" t="s">
        <v>390</v>
      </c>
      <c r="B78" s="19">
        <v>200</v>
      </c>
      <c r="C78" s="72" t="s">
        <v>465</v>
      </c>
      <c r="D78" s="47">
        <f>D79+D80</f>
        <v>157400</v>
      </c>
      <c r="E78" s="47">
        <f>E79</f>
        <v>59590.91</v>
      </c>
      <c r="F78" s="67">
        <f>D78-E78</f>
        <v>97809.09</v>
      </c>
      <c r="G78" s="37"/>
    </row>
    <row r="79" spans="1:7" s="38" customFormat="1" ht="42.75" customHeight="1">
      <c r="A79" s="46" t="s">
        <v>131</v>
      </c>
      <c r="B79" s="19" t="s">
        <v>126</v>
      </c>
      <c r="C79" s="72" t="s">
        <v>299</v>
      </c>
      <c r="D79" s="47">
        <v>120900</v>
      </c>
      <c r="E79" s="47">
        <v>59590.91</v>
      </c>
      <c r="F79" s="67">
        <f t="shared" si="5"/>
        <v>61309.09</v>
      </c>
      <c r="G79" s="37"/>
    </row>
    <row r="80" spans="1:7" s="38" customFormat="1" ht="57" customHeight="1">
      <c r="A80" s="115" t="s">
        <v>248</v>
      </c>
      <c r="B80" s="19" t="s">
        <v>126</v>
      </c>
      <c r="C80" s="72" t="s">
        <v>298</v>
      </c>
      <c r="D80" s="47">
        <v>36500</v>
      </c>
      <c r="E80" s="67">
        <v>16740.88</v>
      </c>
      <c r="F80" s="67">
        <f>D80-E80</f>
        <v>19759.12</v>
      </c>
      <c r="G80" s="37"/>
    </row>
    <row r="81" spans="1:7" s="38" customFormat="1" ht="33.75" customHeight="1">
      <c r="A81" s="111" t="s">
        <v>401</v>
      </c>
      <c r="B81" s="19">
        <v>200</v>
      </c>
      <c r="C81" s="72" t="s">
        <v>419</v>
      </c>
      <c r="D81" s="47">
        <f aca="true" t="shared" si="8" ref="D81:F82">D82</f>
        <v>17400</v>
      </c>
      <c r="E81" s="67">
        <f t="shared" si="8"/>
        <v>0</v>
      </c>
      <c r="F81" s="67">
        <f t="shared" si="8"/>
        <v>17400</v>
      </c>
      <c r="G81" s="37"/>
    </row>
    <row r="82" spans="1:7" s="38" customFormat="1" ht="40.5" customHeight="1">
      <c r="A82" s="111" t="s">
        <v>402</v>
      </c>
      <c r="B82" s="19">
        <v>200</v>
      </c>
      <c r="C82" s="72" t="s">
        <v>418</v>
      </c>
      <c r="D82" s="47">
        <f t="shared" si="8"/>
        <v>17400</v>
      </c>
      <c r="E82" s="67">
        <f t="shared" si="8"/>
        <v>0</v>
      </c>
      <c r="F82" s="67">
        <f t="shared" si="8"/>
        <v>17400</v>
      </c>
      <c r="G82" s="37"/>
    </row>
    <row r="83" spans="1:7" s="38" customFormat="1" ht="42.75" customHeight="1">
      <c r="A83" s="75" t="s">
        <v>157</v>
      </c>
      <c r="B83" s="19">
        <v>200</v>
      </c>
      <c r="C83" s="72" t="s">
        <v>297</v>
      </c>
      <c r="D83" s="47">
        <v>17400</v>
      </c>
      <c r="E83" s="67">
        <v>0</v>
      </c>
      <c r="F83" s="67">
        <f>D83-E83</f>
        <v>17400</v>
      </c>
      <c r="G83" s="37"/>
    </row>
    <row r="84" spans="1:7" s="38" customFormat="1" ht="30" customHeight="1">
      <c r="A84" s="46" t="s">
        <v>216</v>
      </c>
      <c r="B84" s="19" t="s">
        <v>126</v>
      </c>
      <c r="C84" s="72" t="s">
        <v>301</v>
      </c>
      <c r="D84" s="47">
        <f>D85</f>
        <v>128500</v>
      </c>
      <c r="E84" s="47">
        <f>E85</f>
        <v>56000</v>
      </c>
      <c r="F84" s="47">
        <f aca="true" t="shared" si="9" ref="F84:F91">D84-E84</f>
        <v>72500</v>
      </c>
      <c r="G84" s="37"/>
    </row>
    <row r="85" spans="1:7" s="38" customFormat="1" ht="45" customHeight="1">
      <c r="A85" s="46" t="s">
        <v>217</v>
      </c>
      <c r="B85" s="19" t="s">
        <v>126</v>
      </c>
      <c r="C85" s="72" t="s">
        <v>302</v>
      </c>
      <c r="D85" s="47">
        <f>D86</f>
        <v>128500</v>
      </c>
      <c r="E85" s="47">
        <f>E86</f>
        <v>56000</v>
      </c>
      <c r="F85" s="47">
        <f t="shared" si="9"/>
        <v>72500</v>
      </c>
      <c r="G85" s="37"/>
    </row>
    <row r="86" spans="1:7" s="38" customFormat="1" ht="65.25" customHeight="1">
      <c r="A86" s="46" t="s">
        <v>145</v>
      </c>
      <c r="B86" s="19">
        <v>200</v>
      </c>
      <c r="C86" s="72" t="s">
        <v>470</v>
      </c>
      <c r="D86" s="47">
        <f>D87+D95+D100</f>
        <v>128500</v>
      </c>
      <c r="E86" s="47">
        <f>E87</f>
        <v>56000</v>
      </c>
      <c r="F86" s="47">
        <f>D86-E86</f>
        <v>72500</v>
      </c>
      <c r="G86" s="37"/>
    </row>
    <row r="87" spans="1:7" s="38" customFormat="1" ht="27.75" customHeight="1">
      <c r="A87" s="46" t="s">
        <v>218</v>
      </c>
      <c r="B87" s="19" t="s">
        <v>126</v>
      </c>
      <c r="C87" s="72" t="s">
        <v>303</v>
      </c>
      <c r="D87" s="47">
        <f>D88+D92</f>
        <v>100300</v>
      </c>
      <c r="E87" s="47">
        <f>E88+E92</f>
        <v>56000</v>
      </c>
      <c r="F87" s="47">
        <f t="shared" si="9"/>
        <v>44300</v>
      </c>
      <c r="G87" s="37"/>
    </row>
    <row r="88" spans="1:7" s="38" customFormat="1" ht="108" customHeight="1">
      <c r="A88" s="46" t="s">
        <v>219</v>
      </c>
      <c r="B88" s="19" t="s">
        <v>126</v>
      </c>
      <c r="C88" s="72" t="s">
        <v>304</v>
      </c>
      <c r="D88" s="47">
        <f aca="true" t="shared" si="10" ref="D88:F90">D89</f>
        <v>3800</v>
      </c>
      <c r="E88" s="67">
        <f t="shared" si="10"/>
        <v>0</v>
      </c>
      <c r="F88" s="47">
        <f t="shared" si="10"/>
        <v>3800</v>
      </c>
      <c r="G88" s="37"/>
    </row>
    <row r="89" spans="1:7" s="38" customFormat="1" ht="36" customHeight="1">
      <c r="A89" s="111" t="s">
        <v>401</v>
      </c>
      <c r="B89" s="19"/>
      <c r="C89" s="72" t="s">
        <v>422</v>
      </c>
      <c r="D89" s="47">
        <f t="shared" si="10"/>
        <v>3800</v>
      </c>
      <c r="E89" s="67">
        <f t="shared" si="10"/>
        <v>0</v>
      </c>
      <c r="F89" s="47">
        <f t="shared" si="10"/>
        <v>3800</v>
      </c>
      <c r="G89" s="37"/>
    </row>
    <row r="90" spans="1:7" s="38" customFormat="1" ht="42" customHeight="1">
      <c r="A90" s="111" t="s">
        <v>402</v>
      </c>
      <c r="B90" s="116">
        <v>200</v>
      </c>
      <c r="C90" s="72" t="s">
        <v>421</v>
      </c>
      <c r="D90" s="47">
        <f t="shared" si="10"/>
        <v>3800</v>
      </c>
      <c r="E90" s="67">
        <f t="shared" si="10"/>
        <v>0</v>
      </c>
      <c r="F90" s="47">
        <f t="shared" si="10"/>
        <v>3800</v>
      </c>
      <c r="G90" s="37"/>
    </row>
    <row r="91" spans="1:7" s="38" customFormat="1" ht="39.75" customHeight="1">
      <c r="A91" s="46" t="s">
        <v>157</v>
      </c>
      <c r="B91" s="19" t="s">
        <v>126</v>
      </c>
      <c r="C91" s="72" t="s">
        <v>421</v>
      </c>
      <c r="D91" s="47">
        <v>3800</v>
      </c>
      <c r="E91" s="67">
        <v>0</v>
      </c>
      <c r="F91" s="47">
        <f t="shared" si="9"/>
        <v>3800</v>
      </c>
      <c r="G91" s="37"/>
    </row>
    <row r="92" spans="1:7" s="38" customFormat="1" ht="183" customHeight="1">
      <c r="A92" s="46" t="s">
        <v>222</v>
      </c>
      <c r="B92" s="19" t="s">
        <v>126</v>
      </c>
      <c r="C92" s="72" t="s">
        <v>306</v>
      </c>
      <c r="D92" s="47">
        <f>D94</f>
        <v>96500</v>
      </c>
      <c r="E92" s="47">
        <f>E94</f>
        <v>56000</v>
      </c>
      <c r="F92" s="67">
        <f>D92-E92</f>
        <v>40500</v>
      </c>
      <c r="G92" s="37"/>
    </row>
    <row r="93" spans="1:7" s="38" customFormat="1" ht="15.75" customHeight="1">
      <c r="A93" s="111" t="s">
        <v>410</v>
      </c>
      <c r="B93" s="116">
        <v>200</v>
      </c>
      <c r="C93" s="104" t="s">
        <v>423</v>
      </c>
      <c r="D93" s="47">
        <f>D94</f>
        <v>96500</v>
      </c>
      <c r="E93" s="47">
        <f>E94</f>
        <v>56000</v>
      </c>
      <c r="F93" s="67">
        <f>F94</f>
        <v>40500</v>
      </c>
      <c r="G93" s="37"/>
    </row>
    <row r="94" spans="1:7" s="38" customFormat="1" ht="12.75">
      <c r="A94" s="46" t="s">
        <v>108</v>
      </c>
      <c r="B94" s="19" t="s">
        <v>126</v>
      </c>
      <c r="C94" s="72" t="s">
        <v>305</v>
      </c>
      <c r="D94" s="47">
        <v>96500</v>
      </c>
      <c r="E94" s="47">
        <v>56000</v>
      </c>
      <c r="F94" s="67">
        <f>D94-E94</f>
        <v>40500</v>
      </c>
      <c r="G94" s="37"/>
    </row>
    <row r="95" spans="1:7" s="38" customFormat="1" ht="25.5" customHeight="1">
      <c r="A95" s="46" t="s">
        <v>223</v>
      </c>
      <c r="B95" s="19" t="s">
        <v>126</v>
      </c>
      <c r="C95" s="72" t="s">
        <v>309</v>
      </c>
      <c r="D95" s="67">
        <f>D96</f>
        <v>6000</v>
      </c>
      <c r="E95" s="67">
        <v>0</v>
      </c>
      <c r="F95" s="67">
        <f>D95-E95</f>
        <v>6000</v>
      </c>
      <c r="G95" s="37"/>
    </row>
    <row r="96" spans="1:7" s="38" customFormat="1" ht="111" customHeight="1">
      <c r="A96" s="46" t="s">
        <v>228</v>
      </c>
      <c r="B96" s="19" t="s">
        <v>126</v>
      </c>
      <c r="C96" s="107" t="s">
        <v>308</v>
      </c>
      <c r="D96" s="67">
        <f>D97</f>
        <v>6000</v>
      </c>
      <c r="E96" s="67">
        <v>0</v>
      </c>
      <c r="F96" s="67">
        <f>D96-E96</f>
        <v>6000</v>
      </c>
      <c r="G96" s="37"/>
    </row>
    <row r="97" spans="1:7" s="38" customFormat="1" ht="28.5" customHeight="1">
      <c r="A97" s="111" t="s">
        <v>401</v>
      </c>
      <c r="B97" s="19">
        <v>200</v>
      </c>
      <c r="C97" s="72" t="s">
        <v>467</v>
      </c>
      <c r="D97" s="67">
        <f>D98</f>
        <v>6000</v>
      </c>
      <c r="E97" s="67">
        <f>E98</f>
        <v>0</v>
      </c>
      <c r="F97" s="67">
        <f>F98</f>
        <v>6000</v>
      </c>
      <c r="G97" s="37"/>
    </row>
    <row r="98" spans="1:7" s="38" customFormat="1" ht="45.75" customHeight="1">
      <c r="A98" s="111" t="s">
        <v>402</v>
      </c>
      <c r="B98" s="19">
        <v>200</v>
      </c>
      <c r="C98" s="72" t="s">
        <v>466</v>
      </c>
      <c r="D98" s="67">
        <f>D99</f>
        <v>6000</v>
      </c>
      <c r="E98" s="67">
        <f>E99</f>
        <v>0</v>
      </c>
      <c r="F98" s="67">
        <f>F99</f>
        <v>6000</v>
      </c>
      <c r="G98" s="37"/>
    </row>
    <row r="99" spans="1:7" s="38" customFormat="1" ht="42.75" customHeight="1">
      <c r="A99" s="46" t="s">
        <v>157</v>
      </c>
      <c r="B99" s="19" t="s">
        <v>126</v>
      </c>
      <c r="C99" s="72" t="s">
        <v>307</v>
      </c>
      <c r="D99" s="67">
        <v>6000</v>
      </c>
      <c r="E99" s="67">
        <v>0</v>
      </c>
      <c r="F99" s="67">
        <f>D99-E99</f>
        <v>6000</v>
      </c>
      <c r="G99" s="37"/>
    </row>
    <row r="100" spans="1:7" s="38" customFormat="1" ht="20.25" customHeight="1">
      <c r="A100" s="46" t="s">
        <v>229</v>
      </c>
      <c r="B100" s="19" t="s">
        <v>126</v>
      </c>
      <c r="C100" s="72" t="s">
        <v>311</v>
      </c>
      <c r="D100" s="47">
        <f aca="true" t="shared" si="11" ref="D100:E103">D101</f>
        <v>22200</v>
      </c>
      <c r="E100" s="67">
        <f t="shared" si="11"/>
        <v>0</v>
      </c>
      <c r="F100" s="67">
        <f aca="true" t="shared" si="12" ref="F100:F108">D100-E100</f>
        <v>22200</v>
      </c>
      <c r="G100" s="37"/>
    </row>
    <row r="101" spans="1:7" s="38" customFormat="1" ht="104.25" customHeight="1">
      <c r="A101" s="46" t="s">
        <v>230</v>
      </c>
      <c r="B101" s="19" t="s">
        <v>126</v>
      </c>
      <c r="C101" s="72" t="s">
        <v>310</v>
      </c>
      <c r="D101" s="47">
        <f t="shared" si="11"/>
        <v>22200</v>
      </c>
      <c r="E101" s="67">
        <f t="shared" si="11"/>
        <v>0</v>
      </c>
      <c r="F101" s="67">
        <f t="shared" si="12"/>
        <v>22200</v>
      </c>
      <c r="G101" s="37"/>
    </row>
    <row r="102" spans="1:7" s="38" customFormat="1" ht="34.5" customHeight="1">
      <c r="A102" s="111" t="s">
        <v>401</v>
      </c>
      <c r="B102" s="116">
        <v>200</v>
      </c>
      <c r="C102" s="72" t="s">
        <v>425</v>
      </c>
      <c r="D102" s="47">
        <f t="shared" si="11"/>
        <v>22200</v>
      </c>
      <c r="E102" s="67">
        <f t="shared" si="11"/>
        <v>0</v>
      </c>
      <c r="F102" s="67">
        <f t="shared" si="12"/>
        <v>22200</v>
      </c>
      <c r="G102" s="37"/>
    </row>
    <row r="103" spans="1:7" s="38" customFormat="1" ht="40.5" customHeight="1">
      <c r="A103" s="111" t="s">
        <v>402</v>
      </c>
      <c r="B103" s="116">
        <v>200</v>
      </c>
      <c r="C103" s="72" t="s">
        <v>424</v>
      </c>
      <c r="D103" s="47">
        <f t="shared" si="11"/>
        <v>22200</v>
      </c>
      <c r="E103" s="67">
        <f t="shared" si="11"/>
        <v>0</v>
      </c>
      <c r="F103" s="67">
        <f>D103-E103</f>
        <v>22200</v>
      </c>
      <c r="G103" s="37"/>
    </row>
    <row r="104" spans="1:7" s="38" customFormat="1" ht="42" customHeight="1">
      <c r="A104" s="46" t="s">
        <v>157</v>
      </c>
      <c r="B104" s="19" t="s">
        <v>126</v>
      </c>
      <c r="C104" s="72" t="s">
        <v>471</v>
      </c>
      <c r="D104" s="47">
        <v>22200</v>
      </c>
      <c r="E104" s="67">
        <v>0</v>
      </c>
      <c r="F104" s="67">
        <f t="shared" si="12"/>
        <v>22200</v>
      </c>
      <c r="G104" s="37"/>
    </row>
    <row r="105" spans="1:7" s="38" customFormat="1" ht="12.75">
      <c r="A105" s="46" t="s">
        <v>231</v>
      </c>
      <c r="B105" s="19" t="s">
        <v>126</v>
      </c>
      <c r="C105" s="72" t="s">
        <v>319</v>
      </c>
      <c r="D105" s="47">
        <f>D106</f>
        <v>597100</v>
      </c>
      <c r="E105" s="67">
        <f>E106</f>
        <v>20336</v>
      </c>
      <c r="F105" s="47">
        <f t="shared" si="12"/>
        <v>576764</v>
      </c>
      <c r="G105" s="37"/>
    </row>
    <row r="106" spans="1:7" s="38" customFormat="1" ht="12.75">
      <c r="A106" s="46" t="s">
        <v>232</v>
      </c>
      <c r="B106" s="19" t="s">
        <v>126</v>
      </c>
      <c r="C106" s="72" t="s">
        <v>320</v>
      </c>
      <c r="D106" s="47">
        <f>D107</f>
        <v>597100</v>
      </c>
      <c r="E106" s="67">
        <f>E108+E129</f>
        <v>20336</v>
      </c>
      <c r="F106" s="73">
        <f t="shared" si="12"/>
        <v>576764</v>
      </c>
      <c r="G106" s="37"/>
    </row>
    <row r="107" spans="1:7" s="38" customFormat="1" ht="30.75" customHeight="1">
      <c r="A107" s="46" t="s">
        <v>146</v>
      </c>
      <c r="B107" s="19">
        <v>200</v>
      </c>
      <c r="C107" s="72" t="s">
        <v>321</v>
      </c>
      <c r="D107" s="47">
        <f>D108+D129</f>
        <v>597100</v>
      </c>
      <c r="E107" s="67">
        <f>E108+E129</f>
        <v>20336</v>
      </c>
      <c r="F107" s="73">
        <f>D107-E107</f>
        <v>576764</v>
      </c>
      <c r="G107" s="37"/>
    </row>
    <row r="108" spans="1:7" s="38" customFormat="1" ht="39.75" customHeight="1">
      <c r="A108" s="46" t="s">
        <v>233</v>
      </c>
      <c r="B108" s="19" t="s">
        <v>126</v>
      </c>
      <c r="C108" s="72" t="s">
        <v>322</v>
      </c>
      <c r="D108" s="47">
        <f>D109+D113+D117+D125+D121</f>
        <v>523200</v>
      </c>
      <c r="E108" s="47">
        <f>E109+E113+E117+E125+E121</f>
        <v>20336</v>
      </c>
      <c r="F108" s="73">
        <f t="shared" si="12"/>
        <v>502864</v>
      </c>
      <c r="G108" s="37"/>
    </row>
    <row r="109" spans="1:7" s="38" customFormat="1" ht="108" customHeight="1">
      <c r="A109" s="46" t="s">
        <v>373</v>
      </c>
      <c r="B109" s="19" t="s">
        <v>126</v>
      </c>
      <c r="C109" s="72" t="s">
        <v>324</v>
      </c>
      <c r="D109" s="47">
        <f aca="true" t="shared" si="13" ref="D109:E111">D110</f>
        <v>263100</v>
      </c>
      <c r="E109" s="67">
        <f t="shared" si="13"/>
        <v>20336</v>
      </c>
      <c r="F109" s="74">
        <f aca="true" t="shared" si="14" ref="F109:F114">D109-E109</f>
        <v>242764</v>
      </c>
      <c r="G109" s="37"/>
    </row>
    <row r="110" spans="1:7" s="38" customFormat="1" ht="36.75" customHeight="1">
      <c r="A110" s="111" t="s">
        <v>401</v>
      </c>
      <c r="B110" s="19">
        <v>200</v>
      </c>
      <c r="C110" s="72" t="s">
        <v>427</v>
      </c>
      <c r="D110" s="47">
        <f t="shared" si="13"/>
        <v>263100</v>
      </c>
      <c r="E110" s="67">
        <f t="shared" si="13"/>
        <v>20336</v>
      </c>
      <c r="F110" s="74">
        <f t="shared" si="14"/>
        <v>242764</v>
      </c>
      <c r="G110" s="37"/>
    </row>
    <row r="111" spans="1:7" s="38" customFormat="1" ht="27.75" customHeight="1">
      <c r="A111" s="111" t="s">
        <v>402</v>
      </c>
      <c r="B111" s="19">
        <v>200</v>
      </c>
      <c r="C111" s="72" t="s">
        <v>426</v>
      </c>
      <c r="D111" s="47">
        <f t="shared" si="13"/>
        <v>263100</v>
      </c>
      <c r="E111" s="67">
        <f t="shared" si="13"/>
        <v>20336</v>
      </c>
      <c r="F111" s="74">
        <f t="shared" si="14"/>
        <v>242764</v>
      </c>
      <c r="G111" s="37"/>
    </row>
    <row r="112" spans="1:7" s="38" customFormat="1" ht="44.25" customHeight="1">
      <c r="A112" s="46" t="s">
        <v>157</v>
      </c>
      <c r="B112" s="19" t="s">
        <v>126</v>
      </c>
      <c r="C112" s="72" t="s">
        <v>323</v>
      </c>
      <c r="D112" s="47">
        <v>263100</v>
      </c>
      <c r="E112" s="67">
        <v>20336</v>
      </c>
      <c r="F112" s="74">
        <f t="shared" si="14"/>
        <v>242764</v>
      </c>
      <c r="G112" s="37"/>
    </row>
    <row r="113" spans="1:7" s="38" customFormat="1" ht="107.25" customHeight="1">
      <c r="A113" s="46" t="s">
        <v>374</v>
      </c>
      <c r="B113" s="19" t="s">
        <v>126</v>
      </c>
      <c r="C113" s="72" t="s">
        <v>326</v>
      </c>
      <c r="D113" s="67">
        <f aca="true" t="shared" si="15" ref="D113:E115">D114</f>
        <v>60000</v>
      </c>
      <c r="E113" s="67">
        <f t="shared" si="15"/>
        <v>0</v>
      </c>
      <c r="F113" s="74">
        <f t="shared" si="14"/>
        <v>60000</v>
      </c>
      <c r="G113" s="37"/>
    </row>
    <row r="114" spans="1:7" s="38" customFormat="1" ht="27" customHeight="1">
      <c r="A114" s="111" t="s">
        <v>401</v>
      </c>
      <c r="B114" s="19">
        <v>200</v>
      </c>
      <c r="C114" s="72" t="s">
        <v>429</v>
      </c>
      <c r="D114" s="67">
        <f t="shared" si="15"/>
        <v>60000</v>
      </c>
      <c r="E114" s="67">
        <f t="shared" si="15"/>
        <v>0</v>
      </c>
      <c r="F114" s="74">
        <f t="shared" si="14"/>
        <v>60000</v>
      </c>
      <c r="G114" s="37"/>
    </row>
    <row r="115" spans="1:7" s="38" customFormat="1" ht="40.5" customHeight="1">
      <c r="A115" s="111" t="s">
        <v>402</v>
      </c>
      <c r="B115" s="19">
        <v>200</v>
      </c>
      <c r="C115" s="72" t="s">
        <v>428</v>
      </c>
      <c r="D115" s="67">
        <f t="shared" si="15"/>
        <v>60000</v>
      </c>
      <c r="E115" s="67">
        <f t="shared" si="15"/>
        <v>0</v>
      </c>
      <c r="F115" s="74">
        <f>D115+E115</f>
        <v>60000</v>
      </c>
      <c r="G115" s="37"/>
    </row>
    <row r="116" spans="1:7" s="38" customFormat="1" ht="38.25">
      <c r="A116" s="46" t="s">
        <v>157</v>
      </c>
      <c r="B116" s="19" t="s">
        <v>126</v>
      </c>
      <c r="C116" s="72" t="s">
        <v>325</v>
      </c>
      <c r="D116" s="67">
        <v>60000</v>
      </c>
      <c r="E116" s="67">
        <v>0</v>
      </c>
      <c r="F116" s="74">
        <f>D116-E116</f>
        <v>60000</v>
      </c>
      <c r="G116" s="37"/>
    </row>
    <row r="117" spans="1:7" s="38" customFormat="1" ht="116.25" customHeight="1">
      <c r="A117" s="46" t="s">
        <v>375</v>
      </c>
      <c r="B117" s="19" t="s">
        <v>126</v>
      </c>
      <c r="C117" s="72" t="s">
        <v>328</v>
      </c>
      <c r="D117" s="47">
        <f aca="true" t="shared" si="16" ref="D117:E119">D118</f>
        <v>120000</v>
      </c>
      <c r="E117" s="67">
        <f t="shared" si="16"/>
        <v>0</v>
      </c>
      <c r="F117" s="74">
        <f>D117-E117</f>
        <v>120000</v>
      </c>
      <c r="G117" s="37"/>
    </row>
    <row r="118" spans="1:7" s="38" customFormat="1" ht="42" customHeight="1">
      <c r="A118" s="111" t="s">
        <v>401</v>
      </c>
      <c r="B118" s="19">
        <v>200</v>
      </c>
      <c r="C118" s="72" t="s">
        <v>431</v>
      </c>
      <c r="D118" s="47">
        <f t="shared" si="16"/>
        <v>120000</v>
      </c>
      <c r="E118" s="67">
        <f t="shared" si="16"/>
        <v>0</v>
      </c>
      <c r="F118" s="74">
        <f>D118-E118</f>
        <v>120000</v>
      </c>
      <c r="G118" s="37"/>
    </row>
    <row r="119" spans="1:7" s="38" customFormat="1" ht="45" customHeight="1">
      <c r="A119" s="111" t="s">
        <v>402</v>
      </c>
      <c r="B119" s="19">
        <v>200</v>
      </c>
      <c r="C119" s="72" t="s">
        <v>430</v>
      </c>
      <c r="D119" s="47">
        <f t="shared" si="16"/>
        <v>120000</v>
      </c>
      <c r="E119" s="67">
        <f t="shared" si="16"/>
        <v>0</v>
      </c>
      <c r="F119" s="74">
        <f>D119-E119</f>
        <v>120000</v>
      </c>
      <c r="G119" s="37"/>
    </row>
    <row r="120" spans="1:7" s="38" customFormat="1" ht="39.75" customHeight="1">
      <c r="A120" s="46" t="s">
        <v>157</v>
      </c>
      <c r="B120" s="19" t="s">
        <v>126</v>
      </c>
      <c r="C120" s="72" t="s">
        <v>327</v>
      </c>
      <c r="D120" s="47">
        <v>120000</v>
      </c>
      <c r="E120" s="67">
        <v>0</v>
      </c>
      <c r="F120" s="74">
        <f>D120-E120</f>
        <v>120000</v>
      </c>
      <c r="G120" s="37"/>
    </row>
    <row r="121" spans="1:7" s="38" customFormat="1" ht="93.75" customHeight="1">
      <c r="A121" s="46" t="s">
        <v>147</v>
      </c>
      <c r="B121" s="19">
        <v>200</v>
      </c>
      <c r="C121" s="72" t="s">
        <v>318</v>
      </c>
      <c r="D121" s="47">
        <f aca="true" t="shared" si="17" ref="D121:F123">D122</f>
        <v>74000</v>
      </c>
      <c r="E121" s="67">
        <f t="shared" si="17"/>
        <v>0</v>
      </c>
      <c r="F121" s="74">
        <f t="shared" si="17"/>
        <v>74000</v>
      </c>
      <c r="G121" s="37"/>
    </row>
    <row r="122" spans="1:7" s="38" customFormat="1" ht="38.25" customHeight="1">
      <c r="A122" s="111" t="s">
        <v>401</v>
      </c>
      <c r="B122" s="19">
        <v>200</v>
      </c>
      <c r="C122" s="72" t="s">
        <v>433</v>
      </c>
      <c r="D122" s="47">
        <f t="shared" si="17"/>
        <v>74000</v>
      </c>
      <c r="E122" s="67">
        <f t="shared" si="17"/>
        <v>0</v>
      </c>
      <c r="F122" s="74">
        <f t="shared" si="17"/>
        <v>74000</v>
      </c>
      <c r="G122" s="37"/>
    </row>
    <row r="123" spans="1:7" s="38" customFormat="1" ht="45" customHeight="1">
      <c r="A123" s="111" t="s">
        <v>402</v>
      </c>
      <c r="B123" s="19">
        <v>200</v>
      </c>
      <c r="C123" s="72" t="s">
        <v>432</v>
      </c>
      <c r="D123" s="47">
        <f t="shared" si="17"/>
        <v>74000</v>
      </c>
      <c r="E123" s="67">
        <f t="shared" si="17"/>
        <v>0</v>
      </c>
      <c r="F123" s="74">
        <f t="shared" si="17"/>
        <v>74000</v>
      </c>
      <c r="G123" s="37"/>
    </row>
    <row r="124" spans="1:7" s="38" customFormat="1" ht="39.75" customHeight="1">
      <c r="A124" s="46" t="s">
        <v>157</v>
      </c>
      <c r="B124" s="19">
        <v>200</v>
      </c>
      <c r="C124" s="72" t="s">
        <v>317</v>
      </c>
      <c r="D124" s="47">
        <v>74000</v>
      </c>
      <c r="E124" s="67">
        <v>0</v>
      </c>
      <c r="F124" s="74">
        <f>D124-E124</f>
        <v>74000</v>
      </c>
      <c r="G124" s="37"/>
    </row>
    <row r="125" spans="1:7" s="38" customFormat="1" ht="108" customHeight="1">
      <c r="A125" s="46" t="s">
        <v>376</v>
      </c>
      <c r="B125" s="19">
        <v>200</v>
      </c>
      <c r="C125" s="72" t="s">
        <v>316</v>
      </c>
      <c r="D125" s="47">
        <f aca="true" t="shared" si="18" ref="D125:F127">D126</f>
        <v>6100</v>
      </c>
      <c r="E125" s="67">
        <f t="shared" si="18"/>
        <v>0</v>
      </c>
      <c r="F125" s="74">
        <f t="shared" si="18"/>
        <v>6100</v>
      </c>
      <c r="G125" s="37"/>
    </row>
    <row r="126" spans="1:7" s="38" customFormat="1" ht="30" customHeight="1">
      <c r="A126" s="111" t="s">
        <v>401</v>
      </c>
      <c r="B126" s="19">
        <v>200</v>
      </c>
      <c r="C126" s="72" t="s">
        <v>435</v>
      </c>
      <c r="D126" s="47">
        <f t="shared" si="18"/>
        <v>6100</v>
      </c>
      <c r="E126" s="67">
        <f t="shared" si="18"/>
        <v>0</v>
      </c>
      <c r="F126" s="74">
        <f t="shared" si="18"/>
        <v>6100</v>
      </c>
      <c r="G126" s="37"/>
    </row>
    <row r="127" spans="1:7" s="38" customFormat="1" ht="42.75" customHeight="1">
      <c r="A127" s="111" t="s">
        <v>402</v>
      </c>
      <c r="B127" s="19">
        <v>200</v>
      </c>
      <c r="C127" s="72" t="s">
        <v>434</v>
      </c>
      <c r="D127" s="47">
        <f t="shared" si="18"/>
        <v>6100</v>
      </c>
      <c r="E127" s="67">
        <f t="shared" si="18"/>
        <v>0</v>
      </c>
      <c r="F127" s="74">
        <f t="shared" si="18"/>
        <v>6100</v>
      </c>
      <c r="G127" s="37"/>
    </row>
    <row r="128" spans="1:7" s="38" customFormat="1" ht="37.5" customHeight="1">
      <c r="A128" s="46" t="s">
        <v>157</v>
      </c>
      <c r="B128" s="19" t="s">
        <v>126</v>
      </c>
      <c r="C128" s="72" t="s">
        <v>315</v>
      </c>
      <c r="D128" s="47">
        <v>6100</v>
      </c>
      <c r="E128" s="67">
        <v>0</v>
      </c>
      <c r="F128" s="74">
        <f>D128-E128</f>
        <v>6100</v>
      </c>
      <c r="G128" s="37"/>
    </row>
    <row r="129" spans="1:7" s="38" customFormat="1" ht="45.75" customHeight="1">
      <c r="A129" s="46" t="s">
        <v>235</v>
      </c>
      <c r="B129" s="19" t="s">
        <v>126</v>
      </c>
      <c r="C129" s="72" t="s">
        <v>314</v>
      </c>
      <c r="D129" s="47">
        <f>D130</f>
        <v>73900</v>
      </c>
      <c r="E129" s="67">
        <f>E130</f>
        <v>0</v>
      </c>
      <c r="F129" s="74">
        <f>F130</f>
        <v>73900</v>
      </c>
      <c r="G129" s="37"/>
    </row>
    <row r="130" spans="1:7" s="38" customFormat="1" ht="98.25" customHeight="1">
      <c r="A130" s="75" t="s">
        <v>236</v>
      </c>
      <c r="B130" s="80" t="s">
        <v>126</v>
      </c>
      <c r="C130" s="86" t="s">
        <v>313</v>
      </c>
      <c r="D130" s="74">
        <f>D133</f>
        <v>73900</v>
      </c>
      <c r="E130" s="74">
        <f>E133</f>
        <v>0</v>
      </c>
      <c r="F130" s="74">
        <f>F131</f>
        <v>73900</v>
      </c>
      <c r="G130" s="37"/>
    </row>
    <row r="131" spans="1:7" s="38" customFormat="1" ht="40.5" customHeight="1">
      <c r="A131" s="111" t="s">
        <v>401</v>
      </c>
      <c r="B131" s="80">
        <v>200</v>
      </c>
      <c r="C131" s="101" t="s">
        <v>437</v>
      </c>
      <c r="D131" s="74">
        <f>D132</f>
        <v>73900</v>
      </c>
      <c r="E131" s="74">
        <f>E132</f>
        <v>0</v>
      </c>
      <c r="F131" s="74">
        <f>F132</f>
        <v>73900</v>
      </c>
      <c r="G131" s="37"/>
    </row>
    <row r="132" spans="1:7" s="38" customFormat="1" ht="38.25" customHeight="1">
      <c r="A132" s="111" t="s">
        <v>402</v>
      </c>
      <c r="B132" s="80">
        <v>200</v>
      </c>
      <c r="C132" s="101" t="s">
        <v>436</v>
      </c>
      <c r="D132" s="74">
        <f>D133</f>
        <v>73900</v>
      </c>
      <c r="E132" s="74">
        <f>E133</f>
        <v>0</v>
      </c>
      <c r="F132" s="74">
        <f>F133</f>
        <v>73900</v>
      </c>
      <c r="G132" s="37"/>
    </row>
    <row r="133" spans="1:7" s="38" customFormat="1" ht="44.25" customHeight="1">
      <c r="A133" s="98" t="s">
        <v>157</v>
      </c>
      <c r="B133" s="99" t="s">
        <v>126</v>
      </c>
      <c r="C133" s="101" t="s">
        <v>312</v>
      </c>
      <c r="D133" s="74">
        <v>73900</v>
      </c>
      <c r="E133" s="74">
        <v>0</v>
      </c>
      <c r="F133" s="74">
        <f aca="true" t="shared" si="19" ref="F133:F144">D133-E133</f>
        <v>73900</v>
      </c>
      <c r="G133" s="37"/>
    </row>
    <row r="134" spans="1:7" s="38" customFormat="1" ht="12.75">
      <c r="A134" s="131" t="s">
        <v>237</v>
      </c>
      <c r="B134" s="76" t="s">
        <v>126</v>
      </c>
      <c r="C134" s="132" t="s">
        <v>334</v>
      </c>
      <c r="D134" s="81">
        <f>D135+D142+D153</f>
        <v>748400</v>
      </c>
      <c r="E134" s="133">
        <f>E135+E142+E153</f>
        <v>576981.8600000001</v>
      </c>
      <c r="F134" s="81">
        <f t="shared" si="19"/>
        <v>171418.1399999999</v>
      </c>
      <c r="G134" s="37"/>
    </row>
    <row r="135" spans="1:7" s="38" customFormat="1" ht="12.75">
      <c r="A135" s="46" t="s">
        <v>238</v>
      </c>
      <c r="B135" s="19" t="s">
        <v>126</v>
      </c>
      <c r="C135" s="72" t="s">
        <v>333</v>
      </c>
      <c r="D135" s="47">
        <f aca="true" t="shared" si="20" ref="D135:E140">D136</f>
        <v>10000</v>
      </c>
      <c r="E135" s="67">
        <f t="shared" si="20"/>
        <v>8538.8</v>
      </c>
      <c r="F135" s="67">
        <f t="shared" si="19"/>
        <v>1461.2000000000007</v>
      </c>
      <c r="G135" s="37"/>
    </row>
    <row r="136" spans="1:7" s="38" customFormat="1" ht="38.25">
      <c r="A136" s="46" t="s">
        <v>148</v>
      </c>
      <c r="B136" s="19">
        <v>200</v>
      </c>
      <c r="C136" s="86" t="s">
        <v>332</v>
      </c>
      <c r="D136" s="73">
        <f t="shared" si="20"/>
        <v>10000</v>
      </c>
      <c r="E136" s="74">
        <f t="shared" si="20"/>
        <v>8538.8</v>
      </c>
      <c r="F136" s="74">
        <f t="shared" si="19"/>
        <v>1461.2000000000007</v>
      </c>
      <c r="G136" s="37"/>
    </row>
    <row r="137" spans="1:7" s="38" customFormat="1" ht="30" customHeight="1">
      <c r="A137" s="46" t="s">
        <v>239</v>
      </c>
      <c r="B137" s="19" t="s">
        <v>126</v>
      </c>
      <c r="C137" s="86" t="s">
        <v>331</v>
      </c>
      <c r="D137" s="73">
        <f t="shared" si="20"/>
        <v>10000</v>
      </c>
      <c r="E137" s="74">
        <f t="shared" si="20"/>
        <v>8538.8</v>
      </c>
      <c r="F137" s="74">
        <f t="shared" si="19"/>
        <v>1461.2000000000007</v>
      </c>
      <c r="G137" s="37"/>
    </row>
    <row r="138" spans="1:7" s="38" customFormat="1" ht="90" customHeight="1">
      <c r="A138" s="46" t="s">
        <v>377</v>
      </c>
      <c r="B138" s="19" t="s">
        <v>126</v>
      </c>
      <c r="C138" s="86" t="s">
        <v>330</v>
      </c>
      <c r="D138" s="74">
        <f t="shared" si="20"/>
        <v>10000</v>
      </c>
      <c r="E138" s="74">
        <f t="shared" si="20"/>
        <v>8538.8</v>
      </c>
      <c r="F138" s="74">
        <f t="shared" si="19"/>
        <v>1461.2000000000007</v>
      </c>
      <c r="G138" s="37"/>
    </row>
    <row r="139" spans="1:7" s="38" customFormat="1" ht="30.75" customHeight="1">
      <c r="A139" s="111" t="s">
        <v>401</v>
      </c>
      <c r="B139" s="19">
        <v>200</v>
      </c>
      <c r="C139" s="86" t="s">
        <v>438</v>
      </c>
      <c r="D139" s="74">
        <f t="shared" si="20"/>
        <v>10000</v>
      </c>
      <c r="E139" s="74">
        <f t="shared" si="20"/>
        <v>8538.8</v>
      </c>
      <c r="F139" s="74">
        <f>D139-E139</f>
        <v>1461.2000000000007</v>
      </c>
      <c r="G139" s="37"/>
    </row>
    <row r="140" spans="1:7" s="38" customFormat="1" ht="28.5" customHeight="1">
      <c r="A140" s="111" t="s">
        <v>402</v>
      </c>
      <c r="B140" s="19">
        <v>200</v>
      </c>
      <c r="C140" s="86" t="s">
        <v>439</v>
      </c>
      <c r="D140" s="74">
        <f t="shared" si="20"/>
        <v>10000</v>
      </c>
      <c r="E140" s="74">
        <f t="shared" si="20"/>
        <v>8538.8</v>
      </c>
      <c r="F140" s="74">
        <f>D140-E140</f>
        <v>1461.2000000000007</v>
      </c>
      <c r="G140" s="37"/>
    </row>
    <row r="141" spans="1:7" s="38" customFormat="1" ht="41.25" customHeight="1">
      <c r="A141" s="46" t="s">
        <v>157</v>
      </c>
      <c r="B141" s="19" t="s">
        <v>126</v>
      </c>
      <c r="C141" s="86" t="s">
        <v>329</v>
      </c>
      <c r="D141" s="74">
        <v>10000</v>
      </c>
      <c r="E141" s="74">
        <v>8538.8</v>
      </c>
      <c r="F141" s="74">
        <f t="shared" si="19"/>
        <v>1461.2000000000007</v>
      </c>
      <c r="G141" s="37"/>
    </row>
    <row r="142" spans="1:7" s="38" customFormat="1" ht="12.75">
      <c r="A142" s="46" t="s">
        <v>240</v>
      </c>
      <c r="B142" s="19" t="s">
        <v>126</v>
      </c>
      <c r="C142" s="72" t="s">
        <v>339</v>
      </c>
      <c r="D142" s="47">
        <f>D143</f>
        <v>148000</v>
      </c>
      <c r="E142" s="67">
        <f>E143</f>
        <v>0</v>
      </c>
      <c r="F142" s="67">
        <f t="shared" si="19"/>
        <v>148000</v>
      </c>
      <c r="G142" s="37"/>
    </row>
    <row r="143" spans="1:7" s="38" customFormat="1" ht="38.25">
      <c r="A143" s="46" t="s">
        <v>149</v>
      </c>
      <c r="B143" s="19">
        <v>200</v>
      </c>
      <c r="C143" s="72" t="s">
        <v>338</v>
      </c>
      <c r="D143" s="73">
        <f>D144</f>
        <v>148000</v>
      </c>
      <c r="E143" s="74">
        <f>E144</f>
        <v>0</v>
      </c>
      <c r="F143" s="74">
        <f t="shared" si="19"/>
        <v>148000</v>
      </c>
      <c r="G143" s="37"/>
    </row>
    <row r="144" spans="1:7" s="38" customFormat="1" ht="30.75" customHeight="1">
      <c r="A144" s="46" t="s">
        <v>213</v>
      </c>
      <c r="B144" s="19" t="s">
        <v>126</v>
      </c>
      <c r="C144" s="72" t="s">
        <v>337</v>
      </c>
      <c r="D144" s="73">
        <f>D145+D149</f>
        <v>148000</v>
      </c>
      <c r="E144" s="74">
        <f>E145+E149</f>
        <v>0</v>
      </c>
      <c r="F144" s="74">
        <f t="shared" si="19"/>
        <v>148000</v>
      </c>
      <c r="G144" s="37"/>
    </row>
    <row r="145" spans="1:7" s="38" customFormat="1" ht="92.25" customHeight="1">
      <c r="A145" s="46" t="s">
        <v>378</v>
      </c>
      <c r="B145" s="19" t="s">
        <v>126</v>
      </c>
      <c r="C145" s="72" t="s">
        <v>336</v>
      </c>
      <c r="D145" s="73">
        <f aca="true" t="shared" si="21" ref="D145:F147">D146</f>
        <v>31000</v>
      </c>
      <c r="E145" s="74">
        <f t="shared" si="21"/>
        <v>0</v>
      </c>
      <c r="F145" s="74">
        <f t="shared" si="21"/>
        <v>31000</v>
      </c>
      <c r="G145" s="37"/>
    </row>
    <row r="146" spans="1:7" s="38" customFormat="1" ht="33.75" customHeight="1">
      <c r="A146" s="111" t="s">
        <v>401</v>
      </c>
      <c r="B146" s="19">
        <v>200</v>
      </c>
      <c r="C146" s="72" t="s">
        <v>441</v>
      </c>
      <c r="D146" s="73">
        <f t="shared" si="21"/>
        <v>31000</v>
      </c>
      <c r="E146" s="74">
        <f t="shared" si="21"/>
        <v>0</v>
      </c>
      <c r="F146" s="74">
        <f t="shared" si="21"/>
        <v>31000</v>
      </c>
      <c r="G146" s="37"/>
    </row>
    <row r="147" spans="1:7" s="38" customFormat="1" ht="47.25" customHeight="1">
      <c r="A147" s="111" t="s">
        <v>402</v>
      </c>
      <c r="B147" s="19">
        <v>200</v>
      </c>
      <c r="C147" s="72" t="s">
        <v>440</v>
      </c>
      <c r="D147" s="73">
        <f t="shared" si="21"/>
        <v>31000</v>
      </c>
      <c r="E147" s="74">
        <f t="shared" si="21"/>
        <v>0</v>
      </c>
      <c r="F147" s="74">
        <f t="shared" si="21"/>
        <v>31000</v>
      </c>
      <c r="G147" s="37"/>
    </row>
    <row r="148" spans="1:7" s="38" customFormat="1" ht="25.5" customHeight="1">
      <c r="A148" s="46" t="s">
        <v>157</v>
      </c>
      <c r="B148" s="19" t="s">
        <v>126</v>
      </c>
      <c r="C148" s="72" t="s">
        <v>335</v>
      </c>
      <c r="D148" s="73">
        <v>31000</v>
      </c>
      <c r="E148" s="74">
        <v>0</v>
      </c>
      <c r="F148" s="74">
        <f aca="true" t="shared" si="22" ref="F148:F210">D148-E148</f>
        <v>31000</v>
      </c>
      <c r="G148" s="37"/>
    </row>
    <row r="149" spans="1:7" s="38" customFormat="1" ht="101.25" customHeight="1">
      <c r="A149" s="75" t="s">
        <v>227</v>
      </c>
      <c r="B149" s="19" t="s">
        <v>126</v>
      </c>
      <c r="C149" s="72" t="s">
        <v>341</v>
      </c>
      <c r="D149" s="73">
        <f>D152</f>
        <v>117000</v>
      </c>
      <c r="E149" s="74">
        <f aca="true" t="shared" si="23" ref="E149:F151">E150</f>
        <v>0</v>
      </c>
      <c r="F149" s="74">
        <f t="shared" si="23"/>
        <v>117000</v>
      </c>
      <c r="G149" s="37"/>
    </row>
    <row r="150" spans="1:7" s="38" customFormat="1" ht="33" customHeight="1">
      <c r="A150" s="111" t="s">
        <v>401</v>
      </c>
      <c r="B150" s="19">
        <v>200</v>
      </c>
      <c r="C150" s="72" t="s">
        <v>443</v>
      </c>
      <c r="D150" s="73">
        <f>D151</f>
        <v>117000</v>
      </c>
      <c r="E150" s="74">
        <f t="shared" si="23"/>
        <v>0</v>
      </c>
      <c r="F150" s="74">
        <f t="shared" si="23"/>
        <v>117000</v>
      </c>
      <c r="G150" s="37"/>
    </row>
    <row r="151" spans="1:7" s="38" customFormat="1" ht="44.25" customHeight="1">
      <c r="A151" s="111" t="s">
        <v>402</v>
      </c>
      <c r="B151" s="19">
        <v>200</v>
      </c>
      <c r="C151" s="72" t="s">
        <v>442</v>
      </c>
      <c r="D151" s="73">
        <f>D152</f>
        <v>117000</v>
      </c>
      <c r="E151" s="74">
        <f t="shared" si="23"/>
        <v>0</v>
      </c>
      <c r="F151" s="74">
        <f t="shared" si="23"/>
        <v>117000</v>
      </c>
      <c r="G151" s="37"/>
    </row>
    <row r="152" spans="1:7" s="38" customFormat="1" ht="38.25">
      <c r="A152" s="46" t="s">
        <v>157</v>
      </c>
      <c r="B152" s="19">
        <v>200</v>
      </c>
      <c r="C152" s="72" t="s">
        <v>340</v>
      </c>
      <c r="D152" s="73">
        <v>117000</v>
      </c>
      <c r="E152" s="74">
        <v>0</v>
      </c>
      <c r="F152" s="74">
        <f t="shared" si="22"/>
        <v>117000</v>
      </c>
      <c r="G152" s="37"/>
    </row>
    <row r="153" spans="1:7" s="38" customFormat="1" ht="12.75">
      <c r="A153" s="131" t="s">
        <v>241</v>
      </c>
      <c r="B153" s="76">
        <v>200</v>
      </c>
      <c r="C153" s="96" t="s">
        <v>385</v>
      </c>
      <c r="D153" s="77">
        <f>D154</f>
        <v>590400</v>
      </c>
      <c r="E153" s="78">
        <f>E154</f>
        <v>568443.06</v>
      </c>
      <c r="F153" s="47">
        <f t="shared" si="22"/>
        <v>21956.939999999944</v>
      </c>
      <c r="G153" s="37"/>
    </row>
    <row r="154" spans="1:7" s="38" customFormat="1" ht="50.25" customHeight="1">
      <c r="A154" s="82" t="s">
        <v>150</v>
      </c>
      <c r="B154" s="76">
        <v>200</v>
      </c>
      <c r="C154" s="96" t="s">
        <v>386</v>
      </c>
      <c r="D154" s="81">
        <f>D155</f>
        <v>590400</v>
      </c>
      <c r="E154" s="78">
        <f>E155</f>
        <v>568443.06</v>
      </c>
      <c r="F154" s="73">
        <f>D154-E154</f>
        <v>21956.939999999944</v>
      </c>
      <c r="G154" s="37"/>
    </row>
    <row r="155" spans="1:7" s="38" customFormat="1" ht="25.5" customHeight="1">
      <c r="A155" s="82" t="s">
        <v>242</v>
      </c>
      <c r="B155" s="76" t="s">
        <v>126</v>
      </c>
      <c r="C155" s="96" t="s">
        <v>344</v>
      </c>
      <c r="D155" s="77">
        <f>D156+D160+D164+D168</f>
        <v>590400</v>
      </c>
      <c r="E155" s="78">
        <f>E157+E160</f>
        <v>568443.06</v>
      </c>
      <c r="F155" s="47">
        <f t="shared" si="22"/>
        <v>21956.939999999944</v>
      </c>
      <c r="G155" s="37"/>
    </row>
    <row r="156" spans="1:7" s="38" customFormat="1" ht="102.75" customHeight="1">
      <c r="A156" s="82" t="s">
        <v>243</v>
      </c>
      <c r="B156" s="76" t="s">
        <v>126</v>
      </c>
      <c r="C156" s="72" t="s">
        <v>343</v>
      </c>
      <c r="D156" s="77">
        <f aca="true" t="shared" si="24" ref="D156:E158">D157</f>
        <v>536900</v>
      </c>
      <c r="E156" s="78">
        <f t="shared" si="24"/>
        <v>529974.3</v>
      </c>
      <c r="F156" s="73">
        <f>D156-E156</f>
        <v>6925.699999999953</v>
      </c>
      <c r="G156" s="37"/>
    </row>
    <row r="157" spans="1:7" s="38" customFormat="1" ht="36.75" customHeight="1">
      <c r="A157" s="111" t="s">
        <v>401</v>
      </c>
      <c r="B157" s="76">
        <v>200</v>
      </c>
      <c r="C157" s="72" t="s">
        <v>445</v>
      </c>
      <c r="D157" s="77">
        <f t="shared" si="24"/>
        <v>536900</v>
      </c>
      <c r="E157" s="78">
        <f t="shared" si="24"/>
        <v>529974.3</v>
      </c>
      <c r="F157" s="73">
        <f>D157-E157</f>
        <v>6925.699999999953</v>
      </c>
      <c r="G157" s="37"/>
    </row>
    <row r="158" spans="1:7" s="38" customFormat="1" ht="47.25" customHeight="1">
      <c r="A158" s="111" t="s">
        <v>402</v>
      </c>
      <c r="B158" s="76">
        <v>200</v>
      </c>
      <c r="C158" s="72" t="s">
        <v>444</v>
      </c>
      <c r="D158" s="77">
        <f t="shared" si="24"/>
        <v>536900</v>
      </c>
      <c r="E158" s="78">
        <f t="shared" si="24"/>
        <v>529974.3</v>
      </c>
      <c r="F158" s="73">
        <f>D158-E158</f>
        <v>6925.699999999953</v>
      </c>
      <c r="G158" s="37"/>
    </row>
    <row r="159" spans="1:7" s="38" customFormat="1" ht="45" customHeight="1">
      <c r="A159" s="46" t="s">
        <v>157</v>
      </c>
      <c r="B159" s="76" t="s">
        <v>126</v>
      </c>
      <c r="C159" s="72" t="s">
        <v>342</v>
      </c>
      <c r="D159" s="77">
        <v>536900</v>
      </c>
      <c r="E159" s="78">
        <v>529974.3</v>
      </c>
      <c r="F159" s="73">
        <f t="shared" si="22"/>
        <v>6925.699999999953</v>
      </c>
      <c r="G159" s="37"/>
    </row>
    <row r="160" spans="1:7" s="38" customFormat="1" ht="102">
      <c r="A160" s="46" t="s">
        <v>151</v>
      </c>
      <c r="B160" s="19" t="s">
        <v>126</v>
      </c>
      <c r="C160" s="72" t="s">
        <v>346</v>
      </c>
      <c r="D160" s="47">
        <f aca="true" t="shared" si="25" ref="D160:E162">D161</f>
        <v>38600</v>
      </c>
      <c r="E160" s="67">
        <f t="shared" si="25"/>
        <v>38468.76</v>
      </c>
      <c r="F160" s="74">
        <f t="shared" si="22"/>
        <v>131.23999999999796</v>
      </c>
      <c r="G160" s="37"/>
    </row>
    <row r="161" spans="1:7" s="38" customFormat="1" ht="43.5" customHeight="1">
      <c r="A161" s="111" t="s">
        <v>402</v>
      </c>
      <c r="B161" s="19">
        <v>200</v>
      </c>
      <c r="C161" s="72" t="s">
        <v>447</v>
      </c>
      <c r="D161" s="47">
        <f t="shared" si="25"/>
        <v>38600</v>
      </c>
      <c r="E161" s="67">
        <f t="shared" si="25"/>
        <v>38468.76</v>
      </c>
      <c r="F161" s="74">
        <f>D161-E161</f>
        <v>131.23999999999796</v>
      </c>
      <c r="G161" s="37"/>
    </row>
    <row r="162" spans="1:7" s="38" customFormat="1" ht="41.25" customHeight="1">
      <c r="A162" s="46" t="s">
        <v>157</v>
      </c>
      <c r="B162" s="19">
        <v>200</v>
      </c>
      <c r="C162" s="72" t="s">
        <v>446</v>
      </c>
      <c r="D162" s="47">
        <f t="shared" si="25"/>
        <v>38600</v>
      </c>
      <c r="E162" s="67">
        <f t="shared" si="25"/>
        <v>38468.76</v>
      </c>
      <c r="F162" s="74">
        <f>D162-E162</f>
        <v>131.23999999999796</v>
      </c>
      <c r="G162" s="37"/>
    </row>
    <row r="163" spans="1:7" s="38" customFormat="1" ht="42" customHeight="1">
      <c r="A163" s="46" t="s">
        <v>157</v>
      </c>
      <c r="B163" s="19" t="s">
        <v>126</v>
      </c>
      <c r="C163" s="72" t="s">
        <v>345</v>
      </c>
      <c r="D163" s="47">
        <v>38600</v>
      </c>
      <c r="E163" s="67">
        <v>38468.76</v>
      </c>
      <c r="F163" s="74">
        <f t="shared" si="22"/>
        <v>131.23999999999796</v>
      </c>
      <c r="G163" s="37"/>
    </row>
    <row r="164" spans="1:7" s="38" customFormat="1" ht="91.5" customHeight="1">
      <c r="A164" s="46" t="s">
        <v>152</v>
      </c>
      <c r="B164" s="19">
        <v>200</v>
      </c>
      <c r="C164" s="72" t="s">
        <v>348</v>
      </c>
      <c r="D164" s="47">
        <f>D167</f>
        <v>14900</v>
      </c>
      <c r="E164" s="67">
        <f>E167</f>
        <v>0</v>
      </c>
      <c r="F164" s="74">
        <f t="shared" si="22"/>
        <v>14900</v>
      </c>
      <c r="G164" s="37"/>
    </row>
    <row r="165" spans="1:7" s="38" customFormat="1" ht="36" customHeight="1">
      <c r="A165" s="111" t="s">
        <v>401</v>
      </c>
      <c r="B165" s="19">
        <v>200</v>
      </c>
      <c r="C165" s="72" t="s">
        <v>469</v>
      </c>
      <c r="D165" s="47">
        <f>D166</f>
        <v>14900</v>
      </c>
      <c r="E165" s="67">
        <v>0</v>
      </c>
      <c r="F165" s="74">
        <f>D165-E165</f>
        <v>14900</v>
      </c>
      <c r="G165" s="37"/>
    </row>
    <row r="166" spans="1:7" s="38" customFormat="1" ht="54" customHeight="1">
      <c r="A166" s="111" t="s">
        <v>402</v>
      </c>
      <c r="B166" s="19">
        <v>200</v>
      </c>
      <c r="C166" s="72" t="s">
        <v>468</v>
      </c>
      <c r="D166" s="47">
        <f>D167</f>
        <v>14900</v>
      </c>
      <c r="E166" s="67">
        <v>0</v>
      </c>
      <c r="F166" s="74">
        <f>D166-E166</f>
        <v>14900</v>
      </c>
      <c r="G166" s="37"/>
    </row>
    <row r="167" spans="1:7" s="38" customFormat="1" ht="38.25">
      <c r="A167" s="46" t="s">
        <v>157</v>
      </c>
      <c r="B167" s="19">
        <v>200</v>
      </c>
      <c r="C167" s="72" t="s">
        <v>347</v>
      </c>
      <c r="D167" s="47">
        <v>14900</v>
      </c>
      <c r="E167" s="67">
        <v>0</v>
      </c>
      <c r="F167" s="74">
        <f t="shared" si="22"/>
        <v>14900</v>
      </c>
      <c r="G167" s="37"/>
    </row>
    <row r="168" spans="1:7" s="38" customFormat="1" ht="89.25">
      <c r="A168" s="46" t="s">
        <v>181</v>
      </c>
      <c r="B168" s="19">
        <v>200</v>
      </c>
      <c r="C168" s="72" t="s">
        <v>350</v>
      </c>
      <c r="D168" s="67">
        <f aca="true" t="shared" si="26" ref="D168:E170">D169</f>
        <v>0</v>
      </c>
      <c r="E168" s="67">
        <f t="shared" si="26"/>
        <v>0</v>
      </c>
      <c r="F168" s="74">
        <f t="shared" si="22"/>
        <v>0</v>
      </c>
      <c r="G168" s="37"/>
    </row>
    <row r="169" spans="1:7" s="38" customFormat="1" ht="30.75" customHeight="1">
      <c r="A169" s="111" t="s">
        <v>401</v>
      </c>
      <c r="B169" s="19">
        <v>200</v>
      </c>
      <c r="C169" s="72" t="s">
        <v>449</v>
      </c>
      <c r="D169" s="67">
        <f t="shared" si="26"/>
        <v>0</v>
      </c>
      <c r="E169" s="67">
        <f t="shared" si="26"/>
        <v>0</v>
      </c>
      <c r="F169" s="74">
        <f>D169-E169</f>
        <v>0</v>
      </c>
      <c r="G169" s="37"/>
    </row>
    <row r="170" spans="1:7" s="38" customFormat="1" ht="45.75" customHeight="1">
      <c r="A170" s="111" t="s">
        <v>402</v>
      </c>
      <c r="B170" s="19">
        <v>200</v>
      </c>
      <c r="C170" s="72" t="s">
        <v>448</v>
      </c>
      <c r="D170" s="67">
        <f t="shared" si="26"/>
        <v>0</v>
      </c>
      <c r="E170" s="67">
        <f t="shared" si="26"/>
        <v>0</v>
      </c>
      <c r="F170" s="74">
        <f>D170-E170</f>
        <v>0</v>
      </c>
      <c r="G170" s="37"/>
    </row>
    <row r="171" spans="1:7" s="38" customFormat="1" ht="42" customHeight="1">
      <c r="A171" s="46" t="s">
        <v>157</v>
      </c>
      <c r="B171" s="19">
        <v>200</v>
      </c>
      <c r="C171" s="72" t="s">
        <v>349</v>
      </c>
      <c r="D171" s="67">
        <v>0</v>
      </c>
      <c r="E171" s="67">
        <v>0</v>
      </c>
      <c r="F171" s="74">
        <f t="shared" si="22"/>
        <v>0</v>
      </c>
      <c r="G171" s="37"/>
    </row>
    <row r="172" spans="1:7" s="38" customFormat="1" ht="12.75">
      <c r="A172" s="46" t="s">
        <v>244</v>
      </c>
      <c r="B172" s="19" t="s">
        <v>126</v>
      </c>
      <c r="C172" s="72" t="s">
        <v>354</v>
      </c>
      <c r="D172" s="47">
        <f>D174</f>
        <v>606100</v>
      </c>
      <c r="E172" s="47">
        <f aca="true" t="shared" si="27" ref="E172:E178">E173</f>
        <v>297691.02</v>
      </c>
      <c r="F172" s="73">
        <f t="shared" si="22"/>
        <v>308408.98</v>
      </c>
      <c r="G172" s="37"/>
    </row>
    <row r="173" spans="1:7" s="38" customFormat="1" ht="12.75">
      <c r="A173" s="46" t="s">
        <v>246</v>
      </c>
      <c r="B173" s="19" t="s">
        <v>126</v>
      </c>
      <c r="C173" s="72" t="s">
        <v>353</v>
      </c>
      <c r="D173" s="47">
        <f aca="true" t="shared" si="28" ref="D173:D178">D174</f>
        <v>606100</v>
      </c>
      <c r="E173" s="47">
        <f t="shared" si="27"/>
        <v>297691.02</v>
      </c>
      <c r="F173" s="73">
        <f t="shared" si="22"/>
        <v>308408.98</v>
      </c>
      <c r="G173" s="37"/>
    </row>
    <row r="174" spans="1:7" s="38" customFormat="1" ht="38.25">
      <c r="A174" s="46" t="s">
        <v>153</v>
      </c>
      <c r="B174" s="19">
        <v>200</v>
      </c>
      <c r="C174" s="72" t="s">
        <v>352</v>
      </c>
      <c r="D174" s="47">
        <f t="shared" si="28"/>
        <v>606100</v>
      </c>
      <c r="E174" s="47">
        <f t="shared" si="27"/>
        <v>297691.02</v>
      </c>
      <c r="F174" s="73">
        <f>D174-E174</f>
        <v>308408.98</v>
      </c>
      <c r="G174" s="37"/>
    </row>
    <row r="175" spans="1:7" s="38" customFormat="1" ht="12.75">
      <c r="A175" s="46" t="s">
        <v>247</v>
      </c>
      <c r="B175" s="19" t="s">
        <v>126</v>
      </c>
      <c r="C175" s="72" t="s">
        <v>351</v>
      </c>
      <c r="D175" s="47">
        <f>D176+D180+D184</f>
        <v>606100</v>
      </c>
      <c r="E175" s="47">
        <f t="shared" si="27"/>
        <v>297691.02</v>
      </c>
      <c r="F175" s="73">
        <f t="shared" si="22"/>
        <v>308408.98</v>
      </c>
      <c r="G175" s="37"/>
    </row>
    <row r="176" spans="1:7" s="38" customFormat="1" ht="76.5">
      <c r="A176" s="46" t="s">
        <v>154</v>
      </c>
      <c r="B176" s="19">
        <v>200</v>
      </c>
      <c r="C176" s="107" t="s">
        <v>355</v>
      </c>
      <c r="D176" s="47">
        <f t="shared" si="28"/>
        <v>558600</v>
      </c>
      <c r="E176" s="47">
        <f t="shared" si="27"/>
        <v>297691.02</v>
      </c>
      <c r="F176" s="73">
        <f>D176-E176</f>
        <v>260908.97999999998</v>
      </c>
      <c r="G176" s="37"/>
    </row>
    <row r="177" spans="1:7" s="38" customFormat="1" ht="40.5" customHeight="1">
      <c r="A177" s="46" t="s">
        <v>453</v>
      </c>
      <c r="B177" s="19">
        <v>200</v>
      </c>
      <c r="C177" s="72" t="s">
        <v>451</v>
      </c>
      <c r="D177" s="47">
        <f t="shared" si="28"/>
        <v>558600</v>
      </c>
      <c r="E177" s="47">
        <f t="shared" si="27"/>
        <v>297691.02</v>
      </c>
      <c r="F177" s="73">
        <f>D177-E177</f>
        <v>260908.97999999998</v>
      </c>
      <c r="G177" s="37"/>
    </row>
    <row r="178" spans="1:7" s="38" customFormat="1" ht="17.25" customHeight="1">
      <c r="A178" s="46" t="s">
        <v>452</v>
      </c>
      <c r="B178" s="19">
        <v>200</v>
      </c>
      <c r="C178" s="72" t="s">
        <v>450</v>
      </c>
      <c r="D178" s="47">
        <f t="shared" si="28"/>
        <v>558600</v>
      </c>
      <c r="E178" s="47">
        <f t="shared" si="27"/>
        <v>297691.02</v>
      </c>
      <c r="F178" s="73">
        <f>D178-E178</f>
        <v>260908.97999999998</v>
      </c>
      <c r="G178" s="37"/>
    </row>
    <row r="179" spans="1:7" s="38" customFormat="1" ht="129.75" customHeight="1">
      <c r="A179" s="46" t="s">
        <v>379</v>
      </c>
      <c r="B179" s="19" t="s">
        <v>126</v>
      </c>
      <c r="C179" s="72" t="s">
        <v>460</v>
      </c>
      <c r="D179" s="47">
        <v>558600</v>
      </c>
      <c r="E179" s="67">
        <v>297691.02</v>
      </c>
      <c r="F179" s="73">
        <f t="shared" si="22"/>
        <v>260908.97999999998</v>
      </c>
      <c r="G179" s="37"/>
    </row>
    <row r="180" spans="1:7" s="38" customFormat="1" ht="81" customHeight="1">
      <c r="A180" s="46" t="s">
        <v>490</v>
      </c>
      <c r="B180" s="19">
        <v>200</v>
      </c>
      <c r="C180" s="72" t="s">
        <v>487</v>
      </c>
      <c r="D180" s="47">
        <f>D181</f>
        <v>43900</v>
      </c>
      <c r="E180" s="67">
        <v>0</v>
      </c>
      <c r="F180" s="73">
        <f t="shared" si="22"/>
        <v>43900</v>
      </c>
      <c r="G180" s="37"/>
    </row>
    <row r="181" spans="1:7" s="38" customFormat="1" ht="30.75" customHeight="1">
      <c r="A181" s="46" t="s">
        <v>491</v>
      </c>
      <c r="B181" s="19">
        <v>200</v>
      </c>
      <c r="C181" s="72" t="s">
        <v>485</v>
      </c>
      <c r="D181" s="47">
        <f>D182</f>
        <v>43900</v>
      </c>
      <c r="E181" s="67">
        <v>0</v>
      </c>
      <c r="F181" s="73">
        <f t="shared" si="22"/>
        <v>43900</v>
      </c>
      <c r="G181" s="37"/>
    </row>
    <row r="182" spans="1:7" s="38" customFormat="1" ht="21.75" customHeight="1">
      <c r="A182" s="46" t="s">
        <v>452</v>
      </c>
      <c r="B182" s="19">
        <v>200</v>
      </c>
      <c r="C182" s="72" t="s">
        <v>484</v>
      </c>
      <c r="D182" s="47">
        <f>D183</f>
        <v>43900</v>
      </c>
      <c r="E182" s="67">
        <v>0</v>
      </c>
      <c r="F182" s="73">
        <f t="shared" si="22"/>
        <v>43900</v>
      </c>
      <c r="G182" s="37"/>
    </row>
    <row r="183" spans="1:7" s="38" customFormat="1" ht="68.25" customHeight="1">
      <c r="A183" s="46" t="s">
        <v>488</v>
      </c>
      <c r="B183" s="19">
        <v>200</v>
      </c>
      <c r="C183" s="72" t="s">
        <v>483</v>
      </c>
      <c r="D183" s="47">
        <v>43900</v>
      </c>
      <c r="E183" s="67">
        <v>0</v>
      </c>
      <c r="F183" s="73">
        <f t="shared" si="22"/>
        <v>43900</v>
      </c>
      <c r="G183" s="37"/>
    </row>
    <row r="184" spans="1:7" s="38" customFormat="1" ht="93" customHeight="1">
      <c r="A184" s="46" t="s">
        <v>489</v>
      </c>
      <c r="B184" s="19">
        <v>200</v>
      </c>
      <c r="C184" s="72" t="s">
        <v>486</v>
      </c>
      <c r="D184" s="47">
        <f>D185</f>
        <v>3600</v>
      </c>
      <c r="E184" s="67">
        <v>0</v>
      </c>
      <c r="F184" s="73">
        <f t="shared" si="22"/>
        <v>3600</v>
      </c>
      <c r="G184" s="37"/>
    </row>
    <row r="185" spans="1:7" s="38" customFormat="1" ht="42.75" customHeight="1">
      <c r="A185" s="46" t="s">
        <v>491</v>
      </c>
      <c r="B185" s="19">
        <v>200</v>
      </c>
      <c r="C185" s="72" t="s">
        <v>482</v>
      </c>
      <c r="D185" s="47">
        <f>D186</f>
        <v>3600</v>
      </c>
      <c r="E185" s="67">
        <v>0</v>
      </c>
      <c r="F185" s="73">
        <f t="shared" si="22"/>
        <v>3600</v>
      </c>
      <c r="G185" s="37"/>
    </row>
    <row r="186" spans="1:7" s="38" customFormat="1" ht="20.25" customHeight="1">
      <c r="A186" s="46" t="s">
        <v>452</v>
      </c>
      <c r="B186" s="19">
        <v>200</v>
      </c>
      <c r="C186" s="72" t="s">
        <v>481</v>
      </c>
      <c r="D186" s="47">
        <f>D187</f>
        <v>3600</v>
      </c>
      <c r="E186" s="67">
        <v>0</v>
      </c>
      <c r="F186" s="73">
        <f t="shared" si="22"/>
        <v>3600</v>
      </c>
      <c r="G186" s="37"/>
    </row>
    <row r="187" spans="1:7" s="38" customFormat="1" ht="72" customHeight="1">
      <c r="A187" s="46" t="s">
        <v>488</v>
      </c>
      <c r="B187" s="19">
        <v>200</v>
      </c>
      <c r="C187" s="72" t="s">
        <v>480</v>
      </c>
      <c r="D187" s="47">
        <v>3600</v>
      </c>
      <c r="E187" s="67">
        <v>0</v>
      </c>
      <c r="F187" s="73">
        <f t="shared" si="22"/>
        <v>3600</v>
      </c>
      <c r="G187" s="37"/>
    </row>
    <row r="188" spans="1:7" s="38" customFormat="1" ht="17.25" customHeight="1">
      <c r="A188" s="46" t="s">
        <v>183</v>
      </c>
      <c r="B188" s="19">
        <v>200</v>
      </c>
      <c r="C188" s="72" t="s">
        <v>360</v>
      </c>
      <c r="D188" s="67">
        <f>D189</f>
        <v>60000</v>
      </c>
      <c r="E188" s="67">
        <f>E189</f>
        <v>27353.58</v>
      </c>
      <c r="F188" s="74">
        <f t="shared" si="22"/>
        <v>32646.42</v>
      </c>
      <c r="G188" s="37"/>
    </row>
    <row r="189" spans="1:7" s="38" customFormat="1" ht="13.5" customHeight="1">
      <c r="A189" s="46" t="s">
        <v>184</v>
      </c>
      <c r="B189" s="19">
        <v>200</v>
      </c>
      <c r="C189" s="72" t="s">
        <v>359</v>
      </c>
      <c r="D189" s="67">
        <f>D190</f>
        <v>60000</v>
      </c>
      <c r="E189" s="67">
        <f>E190</f>
        <v>27353.58</v>
      </c>
      <c r="F189" s="74">
        <f t="shared" si="22"/>
        <v>32646.42</v>
      </c>
      <c r="G189" s="37"/>
    </row>
    <row r="190" spans="1:7" s="38" customFormat="1" ht="36.75" customHeight="1">
      <c r="A190" s="46" t="s">
        <v>155</v>
      </c>
      <c r="B190" s="19">
        <v>200</v>
      </c>
      <c r="C190" s="72" t="s">
        <v>358</v>
      </c>
      <c r="D190" s="67">
        <f>D192</f>
        <v>60000</v>
      </c>
      <c r="E190" s="67">
        <f>E191</f>
        <v>27353.58</v>
      </c>
      <c r="F190" s="74">
        <f>D190-E190</f>
        <v>32646.42</v>
      </c>
      <c r="G190" s="37"/>
    </row>
    <row r="191" spans="1:7" s="38" customFormat="1" ht="81" customHeight="1">
      <c r="A191" s="46" t="s">
        <v>182</v>
      </c>
      <c r="B191" s="19">
        <v>200</v>
      </c>
      <c r="C191" s="72" t="s">
        <v>357</v>
      </c>
      <c r="D191" s="67">
        <f>D192</f>
        <v>60000</v>
      </c>
      <c r="E191" s="67">
        <f>E192</f>
        <v>27353.58</v>
      </c>
      <c r="F191" s="74">
        <f t="shared" si="22"/>
        <v>32646.42</v>
      </c>
      <c r="G191" s="37"/>
    </row>
    <row r="192" spans="1:7" s="38" customFormat="1" ht="129.75" customHeight="1">
      <c r="A192" s="118" t="s">
        <v>380</v>
      </c>
      <c r="B192" s="99">
        <v>200</v>
      </c>
      <c r="C192" s="101" t="s">
        <v>387</v>
      </c>
      <c r="D192" s="119">
        <f>D193</f>
        <v>60000</v>
      </c>
      <c r="E192" s="119">
        <f>E193</f>
        <v>27353.58</v>
      </c>
      <c r="F192" s="119">
        <f t="shared" si="22"/>
        <v>32646.42</v>
      </c>
      <c r="G192" s="37"/>
    </row>
    <row r="193" spans="1:7" s="38" customFormat="1" ht="28.5" customHeight="1">
      <c r="A193" s="117" t="s">
        <v>457</v>
      </c>
      <c r="B193" s="19">
        <v>200</v>
      </c>
      <c r="C193" s="72" t="s">
        <v>455</v>
      </c>
      <c r="D193" s="67">
        <f>D194</f>
        <v>60000</v>
      </c>
      <c r="E193" s="67">
        <f>E194</f>
        <v>27353.58</v>
      </c>
      <c r="F193" s="74">
        <f>D193-E193</f>
        <v>32646.42</v>
      </c>
      <c r="G193" s="37"/>
    </row>
    <row r="194" spans="1:7" s="38" customFormat="1" ht="27.75" customHeight="1">
      <c r="A194" s="79" t="s">
        <v>456</v>
      </c>
      <c r="B194" s="19">
        <v>200</v>
      </c>
      <c r="C194" s="72" t="s">
        <v>454</v>
      </c>
      <c r="D194" s="67">
        <f>D195</f>
        <v>60000</v>
      </c>
      <c r="E194" s="67">
        <f>E195</f>
        <v>27353.58</v>
      </c>
      <c r="F194" s="74">
        <f>D194-E194</f>
        <v>32646.42</v>
      </c>
      <c r="G194" s="37"/>
    </row>
    <row r="195" spans="1:7" s="38" customFormat="1" ht="43.5" customHeight="1">
      <c r="A195" s="46" t="s">
        <v>179</v>
      </c>
      <c r="B195" s="19">
        <v>200</v>
      </c>
      <c r="C195" s="72" t="s">
        <v>356</v>
      </c>
      <c r="D195" s="67">
        <v>60000</v>
      </c>
      <c r="E195" s="67">
        <v>27353.58</v>
      </c>
      <c r="F195" s="74">
        <f t="shared" si="22"/>
        <v>32646.42</v>
      </c>
      <c r="G195" s="37"/>
    </row>
    <row r="196" spans="1:7" s="38" customFormat="1" ht="12.75">
      <c r="A196" s="75" t="s">
        <v>0</v>
      </c>
      <c r="B196" s="80" t="s">
        <v>126</v>
      </c>
      <c r="C196" s="86" t="s">
        <v>366</v>
      </c>
      <c r="D196" s="73">
        <f aca="true" t="shared" si="29" ref="D196:E199">D197</f>
        <v>40000</v>
      </c>
      <c r="E196" s="74">
        <f t="shared" si="29"/>
        <v>0</v>
      </c>
      <c r="F196" s="73">
        <f t="shared" si="22"/>
        <v>40000</v>
      </c>
      <c r="G196" s="37"/>
    </row>
    <row r="197" spans="1:7" s="38" customFormat="1" ht="12.75">
      <c r="A197" s="46" t="s">
        <v>1</v>
      </c>
      <c r="B197" s="19" t="s">
        <v>126</v>
      </c>
      <c r="C197" s="72" t="s">
        <v>365</v>
      </c>
      <c r="D197" s="47">
        <f t="shared" si="29"/>
        <v>40000</v>
      </c>
      <c r="E197" s="67">
        <f t="shared" si="29"/>
        <v>0</v>
      </c>
      <c r="F197" s="73">
        <f t="shared" si="22"/>
        <v>40000</v>
      </c>
      <c r="G197" s="37"/>
    </row>
    <row r="198" spans="1:7" s="38" customFormat="1" ht="38.25">
      <c r="A198" s="46" t="s">
        <v>153</v>
      </c>
      <c r="B198" s="19">
        <v>200</v>
      </c>
      <c r="C198" s="72" t="s">
        <v>364</v>
      </c>
      <c r="D198" s="47">
        <f t="shared" si="29"/>
        <v>40000</v>
      </c>
      <c r="E198" s="67">
        <f t="shared" si="29"/>
        <v>0</v>
      </c>
      <c r="F198" s="73">
        <f>D198-E198</f>
        <v>40000</v>
      </c>
      <c r="G198" s="37"/>
    </row>
    <row r="199" spans="1:7" s="38" customFormat="1" ht="26.25" customHeight="1">
      <c r="A199" s="46" t="s">
        <v>2</v>
      </c>
      <c r="B199" s="19" t="s">
        <v>126</v>
      </c>
      <c r="C199" s="72" t="s">
        <v>363</v>
      </c>
      <c r="D199" s="47">
        <f t="shared" si="29"/>
        <v>40000</v>
      </c>
      <c r="E199" s="67">
        <f>E200</f>
        <v>0</v>
      </c>
      <c r="F199" s="73">
        <f t="shared" si="22"/>
        <v>40000</v>
      </c>
      <c r="G199" s="37"/>
    </row>
    <row r="200" spans="1:7" s="38" customFormat="1" ht="81" customHeight="1">
      <c r="A200" s="46" t="s">
        <v>3</v>
      </c>
      <c r="B200" s="19" t="s">
        <v>126</v>
      </c>
      <c r="C200" s="72" t="s">
        <v>362</v>
      </c>
      <c r="D200" s="47">
        <f>D203</f>
        <v>40000</v>
      </c>
      <c r="E200" s="67">
        <f>E201</f>
        <v>0</v>
      </c>
      <c r="F200" s="73">
        <f t="shared" si="22"/>
        <v>40000</v>
      </c>
      <c r="G200" s="37"/>
    </row>
    <row r="201" spans="1:7" s="38" customFormat="1" ht="39.75" customHeight="1">
      <c r="A201" s="111" t="s">
        <v>401</v>
      </c>
      <c r="B201" s="19">
        <v>200</v>
      </c>
      <c r="C201" s="107" t="s">
        <v>459</v>
      </c>
      <c r="D201" s="47">
        <f>D202</f>
        <v>40000</v>
      </c>
      <c r="E201" s="67">
        <f>E202</f>
        <v>0</v>
      </c>
      <c r="F201" s="73">
        <f t="shared" si="22"/>
        <v>40000</v>
      </c>
      <c r="G201" s="37"/>
    </row>
    <row r="202" spans="1:7" s="38" customFormat="1" ht="51" customHeight="1">
      <c r="A202" s="111" t="s">
        <v>402</v>
      </c>
      <c r="B202" s="19">
        <v>200</v>
      </c>
      <c r="C202" s="107" t="s">
        <v>458</v>
      </c>
      <c r="D202" s="47">
        <f>D203</f>
        <v>40000</v>
      </c>
      <c r="E202" s="67">
        <f>E203</f>
        <v>0</v>
      </c>
      <c r="F202" s="73">
        <f>D202-E202</f>
        <v>40000</v>
      </c>
      <c r="G202" s="37"/>
    </row>
    <row r="203" spans="1:7" s="38" customFormat="1" ht="39.75" customHeight="1">
      <c r="A203" s="46" t="s">
        <v>157</v>
      </c>
      <c r="B203" s="19" t="s">
        <v>126</v>
      </c>
      <c r="C203" s="107" t="s">
        <v>361</v>
      </c>
      <c r="D203" s="47">
        <v>40000</v>
      </c>
      <c r="E203" s="67">
        <v>0</v>
      </c>
      <c r="F203" s="73">
        <f t="shared" si="22"/>
        <v>40000</v>
      </c>
      <c r="G203" s="37"/>
    </row>
    <row r="204" spans="1:7" s="38" customFormat="1" ht="26.25" customHeight="1">
      <c r="A204" s="46" t="s">
        <v>180</v>
      </c>
      <c r="B204" s="19" t="s">
        <v>126</v>
      </c>
      <c r="C204" s="72" t="s">
        <v>372</v>
      </c>
      <c r="D204" s="47">
        <f>D205</f>
        <v>42000</v>
      </c>
      <c r="E204" s="67">
        <f>E205</f>
        <v>34380.63</v>
      </c>
      <c r="F204" s="73">
        <f>F205</f>
        <v>7619.370000000003</v>
      </c>
      <c r="G204" s="37"/>
    </row>
    <row r="205" spans="1:7" s="38" customFormat="1" ht="27" customHeight="1">
      <c r="A205" s="46" t="s">
        <v>174</v>
      </c>
      <c r="B205" s="19" t="s">
        <v>126</v>
      </c>
      <c r="C205" s="72" t="s">
        <v>371</v>
      </c>
      <c r="D205" s="47">
        <f>D207</f>
        <v>42000</v>
      </c>
      <c r="E205" s="67">
        <f aca="true" t="shared" si="30" ref="E205:F209">E206</f>
        <v>34380.63</v>
      </c>
      <c r="F205" s="73">
        <f t="shared" si="30"/>
        <v>7619.370000000003</v>
      </c>
      <c r="G205" s="37"/>
    </row>
    <row r="206" spans="1:7" s="38" customFormat="1" ht="42" customHeight="1">
      <c r="A206" s="46" t="s">
        <v>142</v>
      </c>
      <c r="B206" s="19">
        <v>200</v>
      </c>
      <c r="C206" s="72" t="s">
        <v>370</v>
      </c>
      <c r="D206" s="47">
        <f>D208</f>
        <v>42000</v>
      </c>
      <c r="E206" s="67">
        <f t="shared" si="30"/>
        <v>34380.63</v>
      </c>
      <c r="F206" s="73">
        <f t="shared" si="30"/>
        <v>7619.370000000003</v>
      </c>
      <c r="G206" s="37"/>
    </row>
    <row r="207" spans="1:7" s="38" customFormat="1" ht="28.5" customHeight="1">
      <c r="A207" s="46" t="s">
        <v>4</v>
      </c>
      <c r="B207" s="19" t="s">
        <v>126</v>
      </c>
      <c r="C207" s="72" t="s">
        <v>369</v>
      </c>
      <c r="D207" s="47">
        <f>D208</f>
        <v>42000</v>
      </c>
      <c r="E207" s="67">
        <f t="shared" si="30"/>
        <v>34380.63</v>
      </c>
      <c r="F207" s="73">
        <f t="shared" si="30"/>
        <v>7619.370000000003</v>
      </c>
      <c r="G207" s="37"/>
    </row>
    <row r="208" spans="1:7" s="38" customFormat="1" ht="66.75" customHeight="1">
      <c r="A208" s="46" t="s">
        <v>5</v>
      </c>
      <c r="B208" s="19" t="s">
        <v>126</v>
      </c>
      <c r="C208" s="72" t="s">
        <v>367</v>
      </c>
      <c r="D208" s="47">
        <f>D209</f>
        <v>42000</v>
      </c>
      <c r="E208" s="67">
        <f t="shared" si="30"/>
        <v>34380.63</v>
      </c>
      <c r="F208" s="73">
        <f t="shared" si="30"/>
        <v>7619.370000000003</v>
      </c>
      <c r="G208" s="37"/>
    </row>
    <row r="209" spans="1:7" s="38" customFormat="1" ht="33.75" customHeight="1">
      <c r="A209" s="46" t="s">
        <v>462</v>
      </c>
      <c r="B209" s="19">
        <v>200</v>
      </c>
      <c r="C209" s="72" t="s">
        <v>461</v>
      </c>
      <c r="D209" s="47">
        <f>D210</f>
        <v>42000</v>
      </c>
      <c r="E209" s="67">
        <f t="shared" si="30"/>
        <v>34380.63</v>
      </c>
      <c r="F209" s="73">
        <f t="shared" si="30"/>
        <v>7619.370000000003</v>
      </c>
      <c r="G209" s="37"/>
    </row>
    <row r="210" spans="1:7" s="38" customFormat="1" ht="18" customHeight="1">
      <c r="A210" s="46" t="s">
        <v>6</v>
      </c>
      <c r="B210" s="19" t="s">
        <v>126</v>
      </c>
      <c r="C210" s="72" t="s">
        <v>368</v>
      </c>
      <c r="D210" s="47">
        <v>42000</v>
      </c>
      <c r="E210" s="67">
        <v>34380.63</v>
      </c>
      <c r="F210" s="73">
        <f t="shared" si="22"/>
        <v>7619.370000000003</v>
      </c>
      <c r="G210" s="37"/>
    </row>
    <row r="211" spans="1:7" s="38" customFormat="1" ht="29.25" customHeight="1">
      <c r="A211" s="48" t="s">
        <v>221</v>
      </c>
      <c r="B211" s="49" t="s">
        <v>7</v>
      </c>
      <c r="C211" s="104" t="s">
        <v>175</v>
      </c>
      <c r="D211" s="90">
        <v>43900</v>
      </c>
      <c r="E211" s="90">
        <v>223744.33</v>
      </c>
      <c r="F211" s="68" t="s">
        <v>220</v>
      </c>
      <c r="G211" s="37"/>
    </row>
    <row r="212" spans="1:7" s="38" customFormat="1" ht="12.75">
      <c r="A212" s="28"/>
      <c r="B212"/>
      <c r="C212" s="105"/>
      <c r="D212" s="35"/>
      <c r="E212" s="35"/>
      <c r="F212"/>
      <c r="G212" s="37"/>
    </row>
    <row r="213" spans="1:7" s="38" customFormat="1" ht="12.75">
      <c r="A213" s="28"/>
      <c r="B213"/>
      <c r="C213"/>
      <c r="D213" s="35"/>
      <c r="E213" s="35"/>
      <c r="F213"/>
      <c r="G213" s="37"/>
    </row>
    <row r="214" spans="1:7" s="38" customFormat="1" ht="12.75">
      <c r="A214" s="28"/>
      <c r="B214"/>
      <c r="C214"/>
      <c r="D214" s="35"/>
      <c r="E214" s="35"/>
      <c r="F214"/>
      <c r="G214" s="37"/>
    </row>
    <row r="215" spans="1:7" s="38" customFormat="1" ht="12.75">
      <c r="A215" s="28"/>
      <c r="B215"/>
      <c r="C215"/>
      <c r="D215" s="35"/>
      <c r="E215" s="35"/>
      <c r="F215"/>
      <c r="G215" s="37"/>
    </row>
    <row r="216" spans="1:7" s="38" customFormat="1" ht="12.75">
      <c r="A216" s="28"/>
      <c r="B216"/>
      <c r="C216"/>
      <c r="D216" s="35"/>
      <c r="E216" s="35"/>
      <c r="F216"/>
      <c r="G216" s="37"/>
    </row>
    <row r="217" spans="1:7" s="38" customFormat="1" ht="12.75">
      <c r="A217" s="28"/>
      <c r="B217"/>
      <c r="C217"/>
      <c r="D217" s="35"/>
      <c r="E217" s="35"/>
      <c r="F217"/>
      <c r="G217" s="37"/>
    </row>
    <row r="218" spans="1:7" s="38" customFormat="1" ht="12.75">
      <c r="A218" s="28"/>
      <c r="B218"/>
      <c r="C218"/>
      <c r="D218" s="35"/>
      <c r="E218" s="35"/>
      <c r="F218"/>
      <c r="G218" s="37"/>
    </row>
    <row r="219" spans="1:7" s="38" customFormat="1" ht="12.75">
      <c r="A219" s="28"/>
      <c r="B219"/>
      <c r="C219"/>
      <c r="D219" s="35"/>
      <c r="E219" s="35"/>
      <c r="F219"/>
      <c r="G219" s="37"/>
    </row>
    <row r="220" spans="1:7" s="38" customFormat="1" ht="12.75">
      <c r="A220" s="28"/>
      <c r="B220"/>
      <c r="C220"/>
      <c r="D220" s="35"/>
      <c r="E220" s="35"/>
      <c r="F220"/>
      <c r="G220" s="37"/>
    </row>
    <row r="221" spans="1:7" s="38" customFormat="1" ht="12.75">
      <c r="A221" s="28"/>
      <c r="B221"/>
      <c r="C221"/>
      <c r="D221" s="35"/>
      <c r="E221" s="35"/>
      <c r="F221"/>
      <c r="G221" s="37"/>
    </row>
    <row r="222" spans="1:7" s="38" customFormat="1" ht="12.75">
      <c r="A222" s="28"/>
      <c r="B222"/>
      <c r="C222"/>
      <c r="D222" s="35"/>
      <c r="E222" s="35"/>
      <c r="F222"/>
      <c r="G222" s="37"/>
    </row>
    <row r="223" spans="1:7" s="38" customFormat="1" ht="12.75">
      <c r="A223" s="28"/>
      <c r="B223"/>
      <c r="C223"/>
      <c r="D223" s="35"/>
      <c r="E223" s="35"/>
      <c r="F223"/>
      <c r="G223" s="37"/>
    </row>
    <row r="224" spans="1:7" s="38" customFormat="1" ht="12.75">
      <c r="A224" s="28"/>
      <c r="B224"/>
      <c r="C224"/>
      <c r="D224" s="35"/>
      <c r="E224" s="35"/>
      <c r="F224"/>
      <c r="G224" s="37"/>
    </row>
    <row r="225" spans="1:7" s="38" customFormat="1" ht="12.75">
      <c r="A225" s="28"/>
      <c r="B225"/>
      <c r="C225"/>
      <c r="D225" s="35"/>
      <c r="E225" s="35"/>
      <c r="F225"/>
      <c r="G225" s="37"/>
    </row>
    <row r="226" spans="1:7" s="38" customFormat="1" ht="12.75">
      <c r="A226" s="28"/>
      <c r="B226"/>
      <c r="C226"/>
      <c r="D226" s="35"/>
      <c r="E226" s="35"/>
      <c r="F226"/>
      <c r="G226" s="37"/>
    </row>
    <row r="227" spans="1:7" s="38" customFormat="1" ht="12.75">
      <c r="A227" s="28"/>
      <c r="B227"/>
      <c r="C227"/>
      <c r="D227" s="35"/>
      <c r="E227" s="35"/>
      <c r="F227"/>
      <c r="G227" s="37"/>
    </row>
    <row r="228" spans="1:7" s="38" customFormat="1" ht="12.75">
      <c r="A228" s="28"/>
      <c r="B228"/>
      <c r="C228"/>
      <c r="D228" s="35"/>
      <c r="E228" s="35"/>
      <c r="F228"/>
      <c r="G228" s="37"/>
    </row>
    <row r="229" spans="1:7" s="38" customFormat="1" ht="12.75">
      <c r="A229" s="28"/>
      <c r="B229"/>
      <c r="C229"/>
      <c r="D229" s="35"/>
      <c r="E229" s="35"/>
      <c r="F229"/>
      <c r="G229" s="37"/>
    </row>
    <row r="230" spans="1:7" s="38" customFormat="1" ht="12.75">
      <c r="A230" s="28"/>
      <c r="B230"/>
      <c r="C230"/>
      <c r="D230" s="35"/>
      <c r="E230" s="35"/>
      <c r="F230"/>
      <c r="G230" s="37"/>
    </row>
    <row r="231" spans="1:7" s="38" customFormat="1" ht="12.75">
      <c r="A231" s="28"/>
      <c r="B231"/>
      <c r="C231"/>
      <c r="D231" s="35"/>
      <c r="E231" s="35"/>
      <c r="F231"/>
      <c r="G231" s="37"/>
    </row>
    <row r="232" spans="1:7" s="38" customFormat="1" ht="12.75">
      <c r="A232" s="28"/>
      <c r="B232"/>
      <c r="C232"/>
      <c r="D232" s="35"/>
      <c r="E232" s="35"/>
      <c r="F232"/>
      <c r="G232" s="37"/>
    </row>
    <row r="233" spans="1:7" s="38" customFormat="1" ht="12.75">
      <c r="A233" s="28"/>
      <c r="B233"/>
      <c r="C233"/>
      <c r="D233" s="35"/>
      <c r="E233" s="35"/>
      <c r="F233"/>
      <c r="G233" s="37"/>
    </row>
    <row r="234" spans="1:7" s="38" customFormat="1" ht="12.75">
      <c r="A234" s="28"/>
      <c r="B234"/>
      <c r="C234"/>
      <c r="D234" s="35"/>
      <c r="E234" s="35"/>
      <c r="F234"/>
      <c r="G234" s="37"/>
    </row>
    <row r="235" spans="1:7" s="38" customFormat="1" ht="12.75">
      <c r="A235" s="28"/>
      <c r="B235"/>
      <c r="C235"/>
      <c r="D235" s="35"/>
      <c r="E235" s="35"/>
      <c r="F235"/>
      <c r="G235" s="37"/>
    </row>
    <row r="236" spans="1:7" s="38" customFormat="1" ht="12.75">
      <c r="A236" s="28"/>
      <c r="B236"/>
      <c r="C236"/>
      <c r="D236" s="35"/>
      <c r="E236" s="35"/>
      <c r="F236"/>
      <c r="G236" s="37"/>
    </row>
    <row r="237" spans="1:7" s="38" customFormat="1" ht="12.75">
      <c r="A237" s="28"/>
      <c r="B237"/>
      <c r="C237"/>
      <c r="D237" s="35"/>
      <c r="E237" s="35"/>
      <c r="F237"/>
      <c r="G237" s="37"/>
    </row>
    <row r="238" spans="1:7" s="38" customFormat="1" ht="12.75">
      <c r="A238" s="28"/>
      <c r="B238"/>
      <c r="C238"/>
      <c r="D238" s="35"/>
      <c r="E238" s="35"/>
      <c r="F238"/>
      <c r="G238" s="37"/>
    </row>
    <row r="239" spans="1:7" s="38" customFormat="1" ht="12.75">
      <c r="A239" s="28"/>
      <c r="B239"/>
      <c r="C239"/>
      <c r="D239" s="35"/>
      <c r="E239" s="35"/>
      <c r="F239"/>
      <c r="G239" s="37"/>
    </row>
    <row r="240" spans="1:7" s="38" customFormat="1" ht="12.75">
      <c r="A240" s="28"/>
      <c r="B240"/>
      <c r="C240"/>
      <c r="D240" s="35"/>
      <c r="E240" s="35"/>
      <c r="F240"/>
      <c r="G240" s="37"/>
    </row>
    <row r="241" spans="1:7" s="38" customFormat="1" ht="12.75">
      <c r="A241" s="28"/>
      <c r="B241"/>
      <c r="C241"/>
      <c r="D241" s="35"/>
      <c r="E241" s="35"/>
      <c r="F241"/>
      <c r="G241" s="37"/>
    </row>
    <row r="242" spans="1:7" s="38" customFormat="1" ht="12.75">
      <c r="A242" s="28"/>
      <c r="B242"/>
      <c r="C242"/>
      <c r="D242" s="35"/>
      <c r="E242" s="35"/>
      <c r="F242"/>
      <c r="G242" s="37"/>
    </row>
    <row r="243" spans="1:7" s="38" customFormat="1" ht="12.75">
      <c r="A243" s="28"/>
      <c r="B243"/>
      <c r="C243"/>
      <c r="D243" s="35"/>
      <c r="E243" s="35"/>
      <c r="F243"/>
      <c r="G243" s="37"/>
    </row>
    <row r="244" spans="1:7" s="38" customFormat="1" ht="12.75">
      <c r="A244" s="28"/>
      <c r="B244"/>
      <c r="C244"/>
      <c r="D244" s="35"/>
      <c r="E244" s="35"/>
      <c r="F244"/>
      <c r="G244" s="37"/>
    </row>
    <row r="245" spans="1:7" s="38" customFormat="1" ht="12.75">
      <c r="A245" s="28"/>
      <c r="B245"/>
      <c r="C245"/>
      <c r="D245" s="35"/>
      <c r="E245" s="35"/>
      <c r="F245"/>
      <c r="G245" s="37"/>
    </row>
    <row r="246" spans="1:7" s="38" customFormat="1" ht="12.75">
      <c r="A246" s="28"/>
      <c r="B246"/>
      <c r="C246"/>
      <c r="D246" s="35"/>
      <c r="E246" s="35"/>
      <c r="F246"/>
      <c r="G246" s="37"/>
    </row>
    <row r="247" spans="1:7" s="38" customFormat="1" ht="12.75">
      <c r="A247" s="28"/>
      <c r="B247"/>
      <c r="C247"/>
      <c r="D247" s="35"/>
      <c r="E247" s="35"/>
      <c r="F247"/>
      <c r="G247" s="37"/>
    </row>
    <row r="248" spans="1:7" s="38" customFormat="1" ht="12.75">
      <c r="A248" s="28"/>
      <c r="B248"/>
      <c r="C248"/>
      <c r="D248" s="35"/>
      <c r="E248" s="35"/>
      <c r="F248"/>
      <c r="G248" s="37"/>
    </row>
    <row r="249" spans="1:7" s="38" customFormat="1" ht="12.75">
      <c r="A249" s="28"/>
      <c r="B249"/>
      <c r="C249"/>
      <c r="D249" s="35"/>
      <c r="E249" s="35"/>
      <c r="F249"/>
      <c r="G249" s="37"/>
    </row>
    <row r="250" spans="1:7" s="38" customFormat="1" ht="12.75">
      <c r="A250" s="28"/>
      <c r="B250"/>
      <c r="C250"/>
      <c r="D250" s="35"/>
      <c r="E250" s="35"/>
      <c r="F250"/>
      <c r="G250" s="37"/>
    </row>
    <row r="251" spans="1:7" s="38" customFormat="1" ht="12.75">
      <c r="A251" s="28"/>
      <c r="B251"/>
      <c r="C251"/>
      <c r="D251" s="35"/>
      <c r="E251" s="35"/>
      <c r="F251"/>
      <c r="G251" s="37"/>
    </row>
    <row r="252" spans="1:7" s="38" customFormat="1" ht="12.75">
      <c r="A252" s="28"/>
      <c r="B252"/>
      <c r="C252"/>
      <c r="D252" s="35"/>
      <c r="E252" s="35"/>
      <c r="F252"/>
      <c r="G252" s="37"/>
    </row>
    <row r="253" spans="1:7" s="38" customFormat="1" ht="12.75">
      <c r="A253" s="28"/>
      <c r="B253"/>
      <c r="C253"/>
      <c r="D253" s="35"/>
      <c r="E253" s="35"/>
      <c r="F253"/>
      <c r="G253" s="37"/>
    </row>
    <row r="254" spans="1:7" s="38" customFormat="1" ht="12.75">
      <c r="A254" s="28"/>
      <c r="B254"/>
      <c r="C254"/>
      <c r="D254" s="35"/>
      <c r="E254" s="35"/>
      <c r="F254"/>
      <c r="G254" s="37"/>
    </row>
    <row r="255" spans="1:7" s="38" customFormat="1" ht="12.75">
      <c r="A255" s="28"/>
      <c r="B255"/>
      <c r="C255"/>
      <c r="D255" s="35"/>
      <c r="E255" s="35"/>
      <c r="F255"/>
      <c r="G255" s="37"/>
    </row>
    <row r="256" spans="1:7" s="38" customFormat="1" ht="12.75">
      <c r="A256" s="28"/>
      <c r="B256"/>
      <c r="C256"/>
      <c r="D256" s="35"/>
      <c r="E256" s="35"/>
      <c r="F256"/>
      <c r="G256" s="37"/>
    </row>
    <row r="257" spans="1:7" s="38" customFormat="1" ht="12.75">
      <c r="A257" s="28"/>
      <c r="B257"/>
      <c r="C257"/>
      <c r="D257" s="35"/>
      <c r="E257" s="35"/>
      <c r="F257"/>
      <c r="G257" s="37"/>
    </row>
    <row r="258" spans="1:7" s="38" customFormat="1" ht="12.75">
      <c r="A258" s="28"/>
      <c r="B258"/>
      <c r="C258"/>
      <c r="D258" s="35"/>
      <c r="E258" s="35"/>
      <c r="F258"/>
      <c r="G258" s="37"/>
    </row>
    <row r="259" spans="1:7" s="38" customFormat="1" ht="12.75">
      <c r="A259" s="28"/>
      <c r="B259"/>
      <c r="C259"/>
      <c r="D259" s="35"/>
      <c r="E259" s="35"/>
      <c r="F259"/>
      <c r="G259" s="37"/>
    </row>
    <row r="260" spans="1:7" s="38" customFormat="1" ht="12.75">
      <c r="A260" s="28"/>
      <c r="B260"/>
      <c r="C260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40" customFormat="1" ht="12.75">
      <c r="A4240" s="28"/>
      <c r="B4240"/>
      <c r="C4240"/>
      <c r="D4240" s="35"/>
      <c r="E4240" s="35"/>
      <c r="F4240"/>
      <c r="G4240" s="39"/>
    </row>
    <row r="4241" ht="12.75">
      <c r="G4241" s="41"/>
    </row>
    <row r="4242" ht="12.75">
      <c r="G4242" s="41"/>
    </row>
    <row r="4243" ht="12.75">
      <c r="G4243" s="41"/>
    </row>
    <row r="4244" ht="12.75">
      <c r="G4244" s="41"/>
    </row>
    <row r="4245" ht="12.75">
      <c r="G4245" s="41"/>
    </row>
    <row r="4246" ht="12.75">
      <c r="G4246" s="41"/>
    </row>
    <row r="4247" ht="12.75">
      <c r="G4247" s="41"/>
    </row>
    <row r="4248" ht="12.75">
      <c r="G4248" s="41"/>
    </row>
    <row r="4249" ht="12.75">
      <c r="G4249" s="41"/>
    </row>
    <row r="4250" ht="12.75">
      <c r="G4250" s="41"/>
    </row>
    <row r="4251" ht="12.75">
      <c r="G4251" s="41"/>
    </row>
    <row r="4252" ht="12.75">
      <c r="G4252" s="41"/>
    </row>
    <row r="4253" ht="12.75">
      <c r="G4253" s="41"/>
    </row>
    <row r="4254" ht="12.75">
      <c r="G4254" s="41"/>
    </row>
    <row r="4255" ht="12.75">
      <c r="G4255" s="41"/>
    </row>
    <row r="4256" ht="12.75">
      <c r="G4256" s="41"/>
    </row>
    <row r="4257" ht="12.75">
      <c r="G4257" s="41"/>
    </row>
    <row r="4258" ht="12.75">
      <c r="G4258" s="41"/>
    </row>
    <row r="4259" ht="12.75">
      <c r="G4259" s="41"/>
    </row>
    <row r="4260" ht="12.75">
      <c r="G4260" s="41"/>
    </row>
    <row r="4261" ht="12.75">
      <c r="G4261" s="41"/>
    </row>
    <row r="4262" ht="12.75">
      <c r="G4262" s="41"/>
    </row>
    <row r="4263" ht="12.75">
      <c r="G4263" s="41"/>
    </row>
    <row r="4264" ht="12.75">
      <c r="G4264" s="41"/>
    </row>
    <row r="4265" ht="12.75">
      <c r="G4265" s="41"/>
    </row>
    <row r="4266" ht="12.75">
      <c r="G4266" s="41"/>
    </row>
    <row r="4267" ht="12.75">
      <c r="G4267" s="41"/>
    </row>
    <row r="4268" ht="12.75">
      <c r="G4268" s="41"/>
    </row>
    <row r="4269" ht="12.75">
      <c r="G4269" s="41"/>
    </row>
    <row r="4270" ht="12.75">
      <c r="G4270" s="41"/>
    </row>
    <row r="4271" ht="12.75">
      <c r="G4271" s="41"/>
    </row>
    <row r="4272" ht="12.75">
      <c r="G4272" s="41"/>
    </row>
    <row r="4273" ht="12.75">
      <c r="G4273" s="41"/>
    </row>
    <row r="4274" ht="12.75">
      <c r="G4274" s="41"/>
    </row>
    <row r="4275" ht="12.75">
      <c r="G4275" s="41"/>
    </row>
    <row r="4276" ht="12.75">
      <c r="G4276" s="41"/>
    </row>
    <row r="4277" ht="12.75">
      <c r="G4277" s="41"/>
    </row>
    <row r="4278" ht="12.75">
      <c r="G4278" s="41"/>
    </row>
    <row r="4279" ht="12.75">
      <c r="G4279" s="41"/>
    </row>
    <row r="4280" ht="12.75">
      <c r="G4280" s="41"/>
    </row>
    <row r="4281" ht="12.75">
      <c r="G4281" s="41"/>
    </row>
    <row r="4282" ht="12.75">
      <c r="G4282" s="41"/>
    </row>
    <row r="4283" ht="12.75">
      <c r="G4283" s="41"/>
    </row>
    <row r="4284" ht="12.75">
      <c r="G4284" s="41"/>
    </row>
    <row r="4285" ht="12.75">
      <c r="G4285" s="41"/>
    </row>
    <row r="4286" ht="12.75">
      <c r="G4286" s="41"/>
    </row>
    <row r="4287" ht="12.75">
      <c r="G4287" s="41"/>
    </row>
    <row r="4288" ht="12.75">
      <c r="G4288" s="41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G4" sqref="G4"/>
    </sheetView>
  </sheetViews>
  <sheetFormatPr defaultColWidth="8.8515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3.710937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41" t="s">
        <v>493</v>
      </c>
      <c r="B1" s="141"/>
      <c r="C1" s="141"/>
      <c r="D1" s="141"/>
      <c r="E1" s="141"/>
      <c r="F1" s="141"/>
    </row>
    <row r="2" ht="30.75" customHeight="1">
      <c r="A2" s="50"/>
    </row>
    <row r="3" spans="1:6" ht="12.75">
      <c r="A3" s="142" t="s">
        <v>8</v>
      </c>
      <c r="B3" s="142" t="s">
        <v>9</v>
      </c>
      <c r="C3" s="142" t="s">
        <v>10</v>
      </c>
      <c r="D3" s="144" t="s">
        <v>115</v>
      </c>
      <c r="E3" s="146" t="s">
        <v>11</v>
      </c>
      <c r="F3" s="147" t="s">
        <v>116</v>
      </c>
    </row>
    <row r="4" spans="1:6" s="52" customFormat="1" ht="54" customHeight="1">
      <c r="A4" s="143"/>
      <c r="B4" s="143"/>
      <c r="C4" s="143"/>
      <c r="D4" s="145"/>
      <c r="E4" s="146"/>
      <c r="F4" s="148"/>
    </row>
    <row r="5" spans="1:6" ht="12.75">
      <c r="A5" s="51">
        <v>1</v>
      </c>
      <c r="B5" s="51">
        <v>2</v>
      </c>
      <c r="C5" s="51">
        <v>3</v>
      </c>
      <c r="D5" s="51" t="s">
        <v>12</v>
      </c>
      <c r="E5" s="51" t="s">
        <v>13</v>
      </c>
      <c r="F5" s="51" t="s">
        <v>14</v>
      </c>
    </row>
    <row r="6" spans="1:6" ht="25.5">
      <c r="A6" s="126" t="s">
        <v>15</v>
      </c>
      <c r="B6" s="62">
        <v>500</v>
      </c>
      <c r="C6" s="53" t="s">
        <v>16</v>
      </c>
      <c r="D6" s="84">
        <f>D9</f>
        <v>43900</v>
      </c>
      <c r="E6" s="55">
        <f>E9</f>
        <v>-223744.33000000007</v>
      </c>
      <c r="F6" s="54">
        <f>F9</f>
        <v>-223744.33000000007</v>
      </c>
    </row>
    <row r="7" spans="1:6" ht="36.75" customHeight="1">
      <c r="A7" s="127" t="s">
        <v>205</v>
      </c>
      <c r="B7" s="63">
        <v>520</v>
      </c>
      <c r="C7" s="53" t="s">
        <v>16</v>
      </c>
      <c r="D7" s="110" t="s">
        <v>17</v>
      </c>
      <c r="E7" s="54" t="s">
        <v>17</v>
      </c>
      <c r="F7" s="53" t="s">
        <v>18</v>
      </c>
    </row>
    <row r="8" spans="1:6" ht="29.25" customHeight="1">
      <c r="A8" s="128" t="s">
        <v>206</v>
      </c>
      <c r="B8" s="62">
        <v>620</v>
      </c>
      <c r="C8" s="53" t="s">
        <v>16</v>
      </c>
      <c r="D8" s="110" t="s">
        <v>18</v>
      </c>
      <c r="E8" s="53" t="s">
        <v>18</v>
      </c>
      <c r="F8" s="53" t="s">
        <v>18</v>
      </c>
    </row>
    <row r="9" spans="1:6" ht="21" customHeight="1">
      <c r="A9" s="129" t="s">
        <v>19</v>
      </c>
      <c r="B9" s="62">
        <v>700</v>
      </c>
      <c r="C9" s="56" t="s">
        <v>211</v>
      </c>
      <c r="D9" s="85">
        <f>D14+D10</f>
        <v>43900</v>
      </c>
      <c r="E9" s="55">
        <f>E10+E14</f>
        <v>-223744.33000000007</v>
      </c>
      <c r="F9" s="54">
        <f>E9</f>
        <v>-223744.33000000007</v>
      </c>
    </row>
    <row r="10" spans="1:6" ht="24.75" customHeight="1">
      <c r="A10" s="126" t="s">
        <v>20</v>
      </c>
      <c r="B10" s="62">
        <v>710</v>
      </c>
      <c r="C10" s="56" t="s">
        <v>21</v>
      </c>
      <c r="D10" s="55">
        <f aca="true" t="shared" si="0" ref="D10:E12">D11</f>
        <v>-6642500</v>
      </c>
      <c r="E10" s="55">
        <f t="shared" si="0"/>
        <v>-3626983.68</v>
      </c>
      <c r="F10" s="54" t="s">
        <v>16</v>
      </c>
    </row>
    <row r="11" spans="1:7" ht="25.5" customHeight="1">
      <c r="A11" s="126" t="s">
        <v>22</v>
      </c>
      <c r="B11" s="62">
        <v>710</v>
      </c>
      <c r="C11" s="56" t="s">
        <v>23</v>
      </c>
      <c r="D11" s="55">
        <f t="shared" si="0"/>
        <v>-6642500</v>
      </c>
      <c r="E11" s="55">
        <f t="shared" si="0"/>
        <v>-3626983.68</v>
      </c>
      <c r="F11" s="54" t="s">
        <v>16</v>
      </c>
      <c r="G11" s="57"/>
    </row>
    <row r="12" spans="1:6" ht="28.5" customHeight="1">
      <c r="A12" s="126" t="s">
        <v>24</v>
      </c>
      <c r="B12" s="62">
        <v>710</v>
      </c>
      <c r="C12" s="56" t="s">
        <v>25</v>
      </c>
      <c r="D12" s="55">
        <f t="shared" si="0"/>
        <v>-6642500</v>
      </c>
      <c r="E12" s="55">
        <f t="shared" si="0"/>
        <v>-3626983.68</v>
      </c>
      <c r="F12" s="54" t="s">
        <v>16</v>
      </c>
    </row>
    <row r="13" spans="1:6" ht="36.75" customHeight="1">
      <c r="A13" s="126" t="s">
        <v>210</v>
      </c>
      <c r="B13" s="62">
        <v>710</v>
      </c>
      <c r="C13" s="56" t="s">
        <v>209</v>
      </c>
      <c r="D13" s="55">
        <v>-6642500</v>
      </c>
      <c r="E13" s="55">
        <v>-3626983.68</v>
      </c>
      <c r="F13" s="54" t="s">
        <v>16</v>
      </c>
    </row>
    <row r="14" spans="1:6" ht="27" customHeight="1">
      <c r="A14" s="126" t="s">
        <v>26</v>
      </c>
      <c r="B14" s="62">
        <v>720</v>
      </c>
      <c r="C14" s="56" t="s">
        <v>27</v>
      </c>
      <c r="D14" s="55">
        <f aca="true" t="shared" si="1" ref="D14:E16">D15</f>
        <v>6686400</v>
      </c>
      <c r="E14" s="55">
        <f t="shared" si="1"/>
        <v>3403239.35</v>
      </c>
      <c r="F14" s="54" t="s">
        <v>16</v>
      </c>
    </row>
    <row r="15" spans="1:6" ht="24" customHeight="1">
      <c r="A15" s="126" t="s">
        <v>28</v>
      </c>
      <c r="B15" s="62">
        <v>720</v>
      </c>
      <c r="C15" s="56" t="s">
        <v>29</v>
      </c>
      <c r="D15" s="55">
        <f t="shared" si="1"/>
        <v>6686400</v>
      </c>
      <c r="E15" s="55">
        <f t="shared" si="1"/>
        <v>3403239.35</v>
      </c>
      <c r="F15" s="54" t="s">
        <v>16</v>
      </c>
    </row>
    <row r="16" spans="1:6" ht="27.75" customHeight="1">
      <c r="A16" s="126" t="s">
        <v>30</v>
      </c>
      <c r="B16" s="62">
        <v>720</v>
      </c>
      <c r="C16" s="56" t="s">
        <v>31</v>
      </c>
      <c r="D16" s="55">
        <f t="shared" si="1"/>
        <v>6686400</v>
      </c>
      <c r="E16" s="55">
        <f t="shared" si="1"/>
        <v>3403239.35</v>
      </c>
      <c r="F16" s="54" t="s">
        <v>16</v>
      </c>
    </row>
    <row r="17" spans="1:6" ht="36" customHeight="1">
      <c r="A17" s="130" t="s">
        <v>207</v>
      </c>
      <c r="B17" s="62">
        <v>720</v>
      </c>
      <c r="C17" s="56" t="s">
        <v>208</v>
      </c>
      <c r="D17" s="55">
        <v>6686400</v>
      </c>
      <c r="E17" s="55">
        <v>3403239.35</v>
      </c>
      <c r="F17" s="54" t="s">
        <v>16</v>
      </c>
    </row>
    <row r="18" spans="1:7" ht="14.25" customHeight="1">
      <c r="A18" s="58"/>
      <c r="B18" s="64"/>
      <c r="C18" s="59"/>
      <c r="D18" s="60"/>
      <c r="E18" s="60"/>
      <c r="F18" s="65"/>
      <c r="G18" s="61"/>
    </row>
    <row r="19" spans="1:7" ht="14.25" customHeight="1">
      <c r="A19" s="66" t="s">
        <v>32</v>
      </c>
      <c r="B19" s="139" t="s">
        <v>33</v>
      </c>
      <c r="C19" s="139"/>
      <c r="D19" s="60"/>
      <c r="E19" s="60"/>
      <c r="F19" s="65"/>
      <c r="G19" s="61"/>
    </row>
    <row r="20" spans="4:7" ht="6.75" customHeight="1">
      <c r="D20" s="60"/>
      <c r="E20" s="60"/>
      <c r="F20" s="65"/>
      <c r="G20" s="61"/>
    </row>
    <row r="21" spans="1:7" ht="14.25" customHeight="1">
      <c r="A21" s="57" t="s">
        <v>34</v>
      </c>
      <c r="B21" s="57"/>
      <c r="C21" s="57"/>
      <c r="D21" s="60"/>
      <c r="E21" s="60"/>
      <c r="F21" s="65"/>
      <c r="G21" s="61"/>
    </row>
    <row r="22" spans="1:3" s="57" customFormat="1" ht="16.5" customHeight="1">
      <c r="A22" s="57" t="s">
        <v>35</v>
      </c>
      <c r="C22" s="57" t="s">
        <v>36</v>
      </c>
    </row>
    <row r="23" s="57" customFormat="1" ht="6.75" customHeight="1"/>
    <row r="24" s="57" customFormat="1" ht="0.75" customHeight="1" hidden="1"/>
    <row r="25" spans="1:3" s="57" customFormat="1" ht="19.5" customHeight="1">
      <c r="A25" s="57" t="s">
        <v>37</v>
      </c>
      <c r="B25" s="140" t="s">
        <v>38</v>
      </c>
      <c r="C25" s="140"/>
    </row>
    <row r="26" s="57" customFormat="1" ht="20.25" customHeight="1"/>
    <row r="27" spans="1:3" ht="12.75">
      <c r="A27" s="57"/>
      <c r="B27" s="57"/>
      <c r="C27" s="57"/>
    </row>
    <row r="28" spans="1:6" ht="12.75">
      <c r="A28" s="44" t="s">
        <v>492</v>
      </c>
      <c r="C28" s="138"/>
      <c r="D28" s="138"/>
      <c r="E28" s="138"/>
      <c r="F28" s="138"/>
    </row>
    <row r="30" ht="12.75">
      <c r="A30" s="57" t="s">
        <v>39</v>
      </c>
    </row>
    <row r="31" ht="12.75">
      <c r="A31" s="57" t="s">
        <v>39</v>
      </c>
    </row>
    <row r="32" ht="12.75">
      <c r="A32" s="57" t="s">
        <v>39</v>
      </c>
    </row>
    <row r="34" ht="12.75">
      <c r="A34" s="57" t="s">
        <v>39</v>
      </c>
    </row>
  </sheetData>
  <sheetProtection/>
  <mergeCells count="10">
    <mergeCell ref="C28:F28"/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2016-08-15T11:53:00Z</cp:lastPrinted>
  <dcterms:created xsi:type="dcterms:W3CDTF">2008-08-07T07:37:20Z</dcterms:created>
  <dcterms:modified xsi:type="dcterms:W3CDTF">2016-08-15T11:53:05Z</dcterms:modified>
  <cp:category/>
  <cp:version/>
  <cp:contentType/>
  <cp:contentStatus/>
</cp:coreProperties>
</file>