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'Доходы'!$A$12:$F$72</definedName>
  </definedNames>
  <calcPr fullCalcOnLoad="1"/>
</workbook>
</file>

<file path=xl/sharedStrings.xml><?xml version="1.0" encoding="utf-8"?>
<sst xmlns="http://schemas.openxmlformats.org/spreadsheetml/2006/main" count="1008" uniqueCount="555">
  <si>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</si>
  <si>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</si>
  <si>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</si>
  <si>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</si>
  <si>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</si>
  <si>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</si>
  <si>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</si>
  <si>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</si>
  <si>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</si>
  <si>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</si>
  <si>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</si>
  <si>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</si>
  <si>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</si>
  <si>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</si>
  <si>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</si>
  <si>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</si>
  <si>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</si>
  <si>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</si>
  <si>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</si>
  <si>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</si>
  <si>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</si>
  <si>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</si>
  <si>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</si>
  <si>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</si>
  <si>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</si>
  <si>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</si>
  <si>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</si>
  <si>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</si>
  <si>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</si>
  <si>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</si>
  <si>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</si>
  <si>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</si>
  <si>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</si>
  <si>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</si>
  <si>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</si>
  <si>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</si>
  <si>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</si>
  <si>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</si>
  <si>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</si>
  <si>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</si>
  <si>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</si>
  <si>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</si>
  <si>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</si>
  <si>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</si>
  <si>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</si>
  <si>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</si>
  <si>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</si>
  <si>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</si>
  <si>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</si>
  <si>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</si>
  <si>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</si>
  <si>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</si>
  <si>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</si>
  <si>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</si>
  <si>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</si>
  <si>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</si>
  <si>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</si>
  <si>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</si>
  <si>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Форма по ОКУД</t>
  </si>
  <si>
    <t>Глава по БК</t>
  </si>
  <si>
    <t>951</t>
  </si>
  <si>
    <t>Уплата прочих налогов, сборов и иных платежей</t>
  </si>
  <si>
    <t>951 0113 0129999 852 000</t>
  </si>
  <si>
    <t>951 0113 0129999 852 200</t>
  </si>
  <si>
    <t>951 0502 0512026 244 300</t>
  </si>
  <si>
    <t>951 0502 0512026 244 340</t>
  </si>
  <si>
    <t>951 0113 0129999 852 290</t>
  </si>
  <si>
    <t>Подпрограмма «Развитие муниципального управления и муниципальной службы в Горненском городском поселении»</t>
  </si>
  <si>
    <t>951 0113 0210000 000 000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</si>
  <si>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</si>
  <si>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</si>
  <si>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</si>
  <si>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</si>
  <si>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</si>
  <si>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</si>
  <si>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</si>
  <si>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</si>
  <si>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</si>
  <si>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</si>
  <si>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Минимальный налог, зачисляемый в бюджеты субъектов Российской Федерации</t>
  </si>
  <si>
    <t>000 1 05 01050 01 0000 110</t>
  </si>
  <si>
    <t>Денежные взыскания(штрафы),установленные законами субъектов Российской Федерации за несоблюдение муниципальных правовых актов</t>
  </si>
  <si>
    <t>11  ноября   2015 г</t>
  </si>
  <si>
    <t>Денежные взыскания(штрафы),установленные законами субъектов Российской Федерации за несоблюдение муниципальных правовых актов,зачичсляемых в бюджеты поселений</t>
  </si>
  <si>
    <t>000 1 16 51040 02 0000 140</t>
  </si>
  <si>
    <t>000 1 16 51000 02 0000 140</t>
  </si>
  <si>
    <t>951 0113 9999999 852 290</t>
  </si>
  <si>
    <t>951 0113 9999999 852 200</t>
  </si>
  <si>
    <t>951 0113 9999999 852 000</t>
  </si>
  <si>
    <t>951 0113 9999999 000 000</t>
  </si>
  <si>
    <t>951 0113 9990000 000 000</t>
  </si>
  <si>
    <t>Иные непрограммные расходы</t>
  </si>
  <si>
    <t>951 0113 0122032 853 290</t>
  </si>
  <si>
    <t>951 0113 0122032 853 200</t>
  </si>
  <si>
    <t>951 0113 0122032 853 000</t>
  </si>
  <si>
    <t>951 0113 0122032 000 000</t>
  </si>
  <si>
    <t>951 0113 0222033 122 262</t>
  </si>
  <si>
    <t>951 0113 0222033 122 260</t>
  </si>
  <si>
    <t>951 0113 0222033 122 200</t>
  </si>
  <si>
    <t>951 0113 0222033 122 000</t>
  </si>
  <si>
    <t>951 0113 0222033 000 000</t>
  </si>
  <si>
    <t>951 0113 0220000 000 000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</si>
  <si>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</si>
  <si>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</si>
  <si>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</si>
  <si>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Пенсии,пособия, выплачиваемые организациями сектора государственного управления</t>
  </si>
  <si>
    <t>Обслуживание государственного  и муниципального долга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</si>
  <si>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</si>
  <si>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коммунального хозяйства,оформление технической документации в рамках подрограммы «Развитие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</si>
  <si>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951 0503 0522031 244 225</t>
  </si>
  <si>
    <t>951 0503 0522031 244 220</t>
  </si>
  <si>
    <t>951 0503 0522031 244 200</t>
  </si>
  <si>
    <t>951 0503 0522031 244 000</t>
  </si>
  <si>
    <t>951 0503 0522031 000 000</t>
  </si>
  <si>
    <t>Выплаты государственной пенсии за выслугу лет в рамках подпрограммы " Социальной поддержки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</si>
  <si>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</si>
  <si>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951 0503 0522030 244 225</t>
  </si>
  <si>
    <t>951 0104 0120019 244 310</t>
  </si>
  <si>
    <t>Увеличение стоимости основных средств</t>
  </si>
  <si>
    <t>951 0309 0332005 244 310</t>
  </si>
  <si>
    <t>951 0409 0422009 244 310</t>
  </si>
  <si>
    <t>951 0409 0422009 244 300</t>
  </si>
  <si>
    <t>951 0503 0522030 244 220</t>
  </si>
  <si>
    <t>951 0503 0522030 244 200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</si>
  <si>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</si>
  <si>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951 0503 0522030 244 000</t>
  </si>
  <si>
    <t>951 0503 0522030 000 000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</si>
  <si>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</si>
  <si>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951 1001 0221102 321 263</t>
  </si>
  <si>
    <t>951 1001 0221102 321 260</t>
  </si>
  <si>
    <t>951 1001 0221102 321 200</t>
  </si>
  <si>
    <t>951 1001 0221102 321 000</t>
  </si>
  <si>
    <t>951 1001 0221102 000 000</t>
  </si>
  <si>
    <t>951 1001 0220000 000 000</t>
  </si>
  <si>
    <t>951 1001 0000000 000 000</t>
  </si>
  <si>
    <t>951 1000 0000000 000 000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</si>
  <si>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</si>
  <si>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</si>
  <si>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</si>
  <si>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</si>
  <si>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</si>
  <si>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</si>
  <si>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</si>
  <si>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</si>
  <si>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Дотации бюджетам городских поселений на выравнивание уровня бюджетной обеспеченности</t>
  </si>
  <si>
    <t xml:space="preserve">                                         на 1 ноября 2015 года</t>
  </si>
  <si>
    <t>01.11.2015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</si>
  <si>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</si>
  <si>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</si>
  <si>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</si>
  <si>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</si>
  <si>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</si>
  <si>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</si>
  <si>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</si>
  <si>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</si>
  <si>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</si>
  <si>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</si>
  <si>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</si>
  <si>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</si>
  <si>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</si>
  <si>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</si>
  <si>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</si>
  <si>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</si>
  <si>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</si>
  <si>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</si>
  <si>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</si>
  <si>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</si>
  <si>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</si>
  <si>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</si>
  <si>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</si>
  <si>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</si>
  <si>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Пособие по социальной помощи населению</t>
  </si>
  <si>
    <t>Социальное обеспечение</t>
  </si>
  <si>
    <t>951 0309 0312028 244 340</t>
  </si>
  <si>
    <t>951 0309 0312028 244 300</t>
  </si>
  <si>
    <t>951 0309 0312028 000 000</t>
  </si>
  <si>
    <t>Мероприятия по приобритению резервного электроисточника в рамках подпрограммы" Защита от чрезвычайных ситуаций" муниципальной программы Горненского городского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</si>
  <si>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951 0502 0512029 244 225</t>
  </si>
  <si>
    <t>951 0502 0512029 244 220</t>
  </si>
  <si>
    <t>951 0502 0512029 244 200</t>
  </si>
  <si>
    <t>951 0502 0512029 244 000</t>
  </si>
  <si>
    <t>951 0502 0512029 000 000</t>
  </si>
  <si>
    <t>Подпрограмма «Развитие жилищно-коммунального хозяйства» Горненского городского поселения</t>
  </si>
  <si>
    <t>951 0502 0512012 000 000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</si>
  <si>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</si>
  <si>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</si>
  <si>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</si>
  <si>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</si>
  <si>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</si>
  <si>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</si>
  <si>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</si>
  <si>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</si>
  <si>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</si>
  <si>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</si>
  <si>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</si>
  <si>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</si>
  <si>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</si>
  <si>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</si>
  <si>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</si>
  <si>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Подпрограмма «Защита от чрезвычайных ситуаций»</t>
  </si>
  <si>
    <t>951 0309 0310000 000 000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</si>
  <si>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</si>
  <si>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</si>
  <si>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</si>
  <si>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</si>
  <si>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</si>
  <si>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</si>
  <si>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</si>
  <si>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951 0309 0312003 244 340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</si>
  <si>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</si>
  <si>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</si>
  <si>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</si>
  <si>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951 0309 0318501 000 000</t>
  </si>
  <si>
    <t>951 0309 0318501 540 000</t>
  </si>
  <si>
    <t>951 0309 0318501 540 200</t>
  </si>
  <si>
    <t>951 0309 0318501 540 250</t>
  </si>
  <si>
    <t>951 0309 0318501 540 251</t>
  </si>
  <si>
    <t>Подпрограмма «Обеспечение безопасности на водных объектах»</t>
  </si>
  <si>
    <t>951 0309 0320000 000 000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</si>
  <si>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</si>
  <si>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</si>
  <si>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</si>
  <si>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</si>
  <si>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</si>
  <si>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952 0503 0522013 244 225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</si>
  <si>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</si>
  <si>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951 0309 0322004 000 000</t>
  </si>
  <si>
    <t>951 0309 0322004 244 000</t>
  </si>
  <si>
    <t>951 0309 0322004 244 300</t>
  </si>
  <si>
    <t>951 0309 0322004 244 340</t>
  </si>
  <si>
    <t>Подпрограмма «Пожарная безопасность»</t>
  </si>
  <si>
    <t>951 0309 0330000 000 000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</si>
  <si>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</si>
  <si>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</si>
  <si>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951 0309 0332005 244 000</t>
  </si>
  <si>
    <t>951 0309 0332005 244 200</t>
  </si>
  <si>
    <t>951 0309 0332005 244 220</t>
  </si>
  <si>
    <t>951 0309 0332005 244 225</t>
  </si>
  <si>
    <t>951 0309 0332005 244 226</t>
  </si>
  <si>
    <t>951 0309 0332005 244 300</t>
  </si>
  <si>
    <t>951 0309 0332005 244 340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</si>
  <si>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</si>
  <si>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</si>
  <si>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</si>
  <si>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</si>
  <si>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Горненского городского поселения»</t>
  </si>
  <si>
    <t>951 0409 0410000 000 000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</si>
  <si>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</si>
  <si>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951 0409 0412006 244 000</t>
  </si>
  <si>
    <t>951 0409 0412006 244 200</t>
  </si>
  <si>
    <t>951 0409 0412006 244 220</t>
  </si>
  <si>
    <t>951 0409 0412006 244 225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</si>
  <si>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</si>
  <si>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</si>
  <si>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</si>
  <si>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</si>
  <si>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</si>
  <si>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</si>
  <si>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Софинансирование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</si>
  <si>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951 0409 0412008 000 000</t>
  </si>
  <si>
    <t>951 0409 0412008 244 000</t>
  </si>
  <si>
    <t>951 0409 0412008 244 200</t>
  </si>
  <si>
    <t>951 0409 0412008 244 220</t>
  </si>
  <si>
    <t>951 0409 0412008 244 225</t>
  </si>
  <si>
    <t>Код расхода по бюджетной классификации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</si>
  <si>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поселения, в рамках подпрограммы "Развитие транспортной инфраструктуры Горненского городского поселения" муниципальной программы Горненского городского поселения "Развитие транспортной системы"</t>
  </si>
  <si>
    <t>951 0409 0412025 000 000</t>
  </si>
  <si>
    <t>951 0409 0412025 244 000</t>
  </si>
  <si>
    <t>951 0409 0412025 244 200</t>
  </si>
  <si>
    <t>951 0409 0412025 244 220</t>
  </si>
  <si>
    <t>951 0409 0412025 244 226</t>
  </si>
  <si>
    <t>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</si>
  <si>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</si>
  <si>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</si>
  <si>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</si>
  <si>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</si>
  <si>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</si>
  <si>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</si>
  <si>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</si>
  <si>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</si>
  <si>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</si>
  <si>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</si>
  <si>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</si>
  <si>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Горненского городского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</si>
  <si>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</si>
  <si>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</si>
  <si>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951 0409 0422009 000 000</t>
  </si>
  <si>
    <t>951 0409 0422009 244 000</t>
  </si>
  <si>
    <t>951 0409 0422009 244 200</t>
  </si>
  <si>
    <t>951 0409 0422009 244 220</t>
  </si>
  <si>
    <t>951 0502 0512026 244 225</t>
  </si>
  <si>
    <t>951 0409 0422009 244 225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</si>
  <si>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</si>
  <si>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</si>
  <si>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</si>
  <si>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</si>
  <si>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Подпрограмма «Развитие жилищно-коммунального хозяйства»</t>
  </si>
  <si>
    <t>951 0501 0510000 000 000</t>
  </si>
  <si>
    <t>Мероприятия по содержанию и ремонту объектов жилищного хозяйства в рамках подпрограммы «Развитие жилищно-коммунального хозяйства» муниципальной программы Горненского городского поселения «Благоустройство территории и жилищно-коммунальное хозяйство»</t>
  </si>
  <si>
    <t>951 0501 0512010 000 000</t>
  </si>
  <si>
    <t>951 0501 0512010 244 000</t>
  </si>
  <si>
    <t>951 0501 0512010 244 200</t>
  </si>
  <si>
    <t>951 0501 0512010 244 220</t>
  </si>
  <si>
    <t>951 0501 0512010 244 226</t>
  </si>
  <si>
    <t>Иные мероприятия в области жилищного хозяйства, в рамках подпрограммы "Развитие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</si>
  <si>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951 0501 0512021 000 000</t>
  </si>
  <si>
    <t>951 0501 0512021 244 000</t>
  </si>
  <si>
    <t>951 0501 0512021 244 200</t>
  </si>
  <si>
    <t>951 0501 0512021 244 220</t>
  </si>
  <si>
    <t>951 0501 0512021 244 226</t>
  </si>
  <si>
    <t>Безвозмездные перечисления организациям</t>
  </si>
  <si>
    <t>Коммунальное хозяйство</t>
  </si>
  <si>
    <t>951 0502 0000000 000 000</t>
  </si>
  <si>
    <t>951 0502 0510000 000 000</t>
  </si>
  <si>
    <t>951 0502 0512012 244 000</t>
  </si>
  <si>
    <t>951 0502 0512012 244 200</t>
  </si>
  <si>
    <t>951 0502 0512012 244 220</t>
  </si>
  <si>
    <t>951 0502 0512012 244 225</t>
  </si>
  <si>
    <t>951 0502 0512026 000 000</t>
  </si>
  <si>
    <t>951 0502 0512026 244 000</t>
  </si>
  <si>
    <t>951 0502 0512026 244 200</t>
  </si>
  <si>
    <t>951 0502 0512026 244 220</t>
  </si>
  <si>
    <t>951 0502 0512026 244 226</t>
  </si>
  <si>
    <t>Благоустройство</t>
  </si>
  <si>
    <t>951 0503 0000000 000 000</t>
  </si>
  <si>
    <t>Подпрограмма «Благоустройство территории Горненского городского поселения»</t>
  </si>
  <si>
    <t>951 0503 0520000 000 000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</si>
  <si>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</si>
  <si>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951 0503 0522013 000 000</t>
  </si>
  <si>
    <t>951 0503 0522013 244 000</t>
  </si>
  <si>
    <t>951 0503 0522013 244 200</t>
  </si>
  <si>
    <t>951 0503 0522013 244 220</t>
  </si>
  <si>
    <t>951 0503 0522013 244 223</t>
  </si>
  <si>
    <t>Мероприятия по содержанию и ремонту объектов благоустройства и мест общего пользования,кадастровые работы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</si>
  <si>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951 0503 0522016 000 000</t>
  </si>
  <si>
    <t>951 0503 0522016 244 000</t>
  </si>
  <si>
    <t>951 0503 0522016 244 200</t>
  </si>
  <si>
    <t>951 0503 0522016 244 220</t>
  </si>
  <si>
    <t>951 0503 0522016 244 225</t>
  </si>
  <si>
    <t>951 0503 0522016 244 226</t>
  </si>
  <si>
    <t>951 0503 0522016 244 300</t>
  </si>
  <si>
    <t>951 0503 0522016 244 340</t>
  </si>
  <si>
    <t>Культура, кинематография</t>
  </si>
  <si>
    <t>951 0800 0000000 000 000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</si>
  <si>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</si>
  <si>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практикой,адвокатоа,учредивших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</si>
  <si>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Культура</t>
  </si>
  <si>
    <t>951 0801 0000000 000 000</t>
  </si>
  <si>
    <t>Подпрограмма «Развитие культуры»</t>
  </si>
  <si>
    <t>951 0801 0610000 000 000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</si>
  <si>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</si>
  <si>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951 0801 0610059 611 000</t>
  </si>
  <si>
    <t>951 0801 0610059 611 200</t>
  </si>
  <si>
    <t>951 0801 0610059 611 240</t>
  </si>
  <si>
    <t>Безвозмездные перечисления государственным и муниципальным организациям</t>
  </si>
  <si>
    <t>951 0801 0610059 611 241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</si>
  <si>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</si>
  <si>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</si>
  <si>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</si>
  <si>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</si>
  <si>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 «Развитие физической культуры и спорта»</t>
  </si>
  <si>
    <t>951 1102 0620000 000 000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</si>
  <si>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</si>
  <si>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951 1102 0622017 000 000</t>
  </si>
  <si>
    <t>951 1102 0622017 244 000</t>
  </si>
  <si>
    <t>951 1102 0622017 244 300</t>
  </si>
  <si>
    <t>951 1102 0622017 244 340</t>
  </si>
  <si>
    <t>951 1300 0000000 000 000</t>
  </si>
  <si>
    <t>951 1301 0000000 000 000</t>
  </si>
  <si>
    <t>Обслуживание муниципального долга Горненского городского поселения</t>
  </si>
  <si>
    <t>951 1301 9920000 000 000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</si>
  <si>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</si>
  <si>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</si>
  <si>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</si>
  <si>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</si>
  <si>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</si>
  <si>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</si>
  <si>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</si>
  <si>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</si>
  <si>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</si>
  <si>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</si>
  <si>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</si>
  <si>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</si>
  <si>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</si>
  <si>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</si>
  <si>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</si>
  <si>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</si>
  <si>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</si>
  <si>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</si>
  <si>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</si>
  <si>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</si>
  <si>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</si>
  <si>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</si>
  <si>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</si>
  <si>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</si>
  <si>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</si>
  <si>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</si>
  <si>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</si>
  <si>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</si>
  <si>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</si>
  <si>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</si>
  <si>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</si>
  <si>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</si>
  <si>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</si>
  <si>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</si>
  <si>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</si>
  <si>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</si>
  <si>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</si>
  <si>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</si>
  <si>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</si>
  <si>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</si>
  <si>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</si>
  <si>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</si>
  <si>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</si>
  <si>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</si>
  <si>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</si>
  <si>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</si>
  <si>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</si>
  <si>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</si>
  <si>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</si>
  <si>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</si>
  <si>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</si>
  <si>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</si>
  <si>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</si>
  <si>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</si>
  <si>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</si>
  <si>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</si>
  <si>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</si>
  <si>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</si>
  <si>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</si>
  <si>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</si>
  <si>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</si>
  <si>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</si>
  <si>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</si>
  <si>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</si>
  <si>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</si>
  <si>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</si>
  <si>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</si>
  <si>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</si>
  <si>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</si>
  <si>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</si>
  <si>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</si>
  <si>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</si>
  <si>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</si>
  <si>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</si>
  <si>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</si>
  <si>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</si>
  <si>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</si>
  <si>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</si>
  <si>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</si>
  <si>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</si>
  <si>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</si>
  <si>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</si>
  <si>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</si>
  <si>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</si>
  <si>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</si>
  <si>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</si>
  <si>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</si>
  <si>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</si>
  <si>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</si>
  <si>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</si>
  <si>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</si>
  <si>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</si>
  <si>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</si>
  <si>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</si>
  <si>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</si>
  <si>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</si>
  <si>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</si>
  <si>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</si>
  <si>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</si>
  <si>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</si>
  <si>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951 0502 0512012 244 226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</si>
  <si>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</si>
  <si>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</si>
  <si>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</si>
  <si>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</si>
  <si>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</si>
  <si>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</si>
  <si>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</si>
  <si>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</si>
  <si>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</si>
  <si>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</si>
  <si>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</si>
  <si>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</si>
  <si>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</si>
  <si>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</si>
  <si>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</si>
  <si>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</si>
  <si>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</si>
  <si>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</si>
  <si>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</si>
  <si>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</si>
  <si>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</si>
  <si>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</si>
  <si>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</si>
  <si>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</si>
  <si>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</si>
  <si>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</si>
  <si>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</si>
  <si>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</si>
  <si>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</si>
  <si>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</si>
  <si>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</si>
  <si>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</si>
  <si>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</si>
  <si>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</si>
  <si>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</si>
  <si>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</si>
  <si>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</si>
  <si>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</si>
  <si>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</si>
  <si>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</si>
  <si>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</si>
  <si>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</si>
  <si>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</si>
  <si>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</si>
  <si>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</si>
  <si>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</si>
  <si>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</si>
  <si>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</si>
  <si>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</si>
  <si>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</si>
  <si>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</si>
  <si>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</si>
  <si>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</si>
  <si>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</si>
  <si>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</si>
  <si>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</si>
  <si>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</si>
  <si>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</si>
  <si>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</si>
  <si>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Глава Горненского городского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</si>
  <si>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</si>
  <si>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</si>
  <si>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</si>
  <si>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</si>
  <si>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</si>
  <si>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</si>
  <si>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</si>
  <si>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</si>
  <si>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</si>
  <si>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</si>
  <si>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</si>
  <si>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</si>
  <si>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</si>
  <si>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</si>
  <si>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</si>
  <si>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</si>
  <si>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</si>
  <si>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</si>
  <si>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</si>
  <si>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</t>
  </si>
  <si>
    <t>951 0104 0120000 000 000</t>
  </si>
  <si>
    <t>951 0104 0120011 121 000</t>
  </si>
  <si>
    <t>951 0104 0120011 121 200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</si>
</sst>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</numFmts>
  <fonts count="3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.5"/>
      <color indexed="8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59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59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2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7" xfId="52" applyNumberFormat="1" applyFont="1" applyBorder="1" applyAlignment="1">
      <alignment wrapText="1"/>
      <protection/>
    </xf>
    <xf numFmtId="49" fontId="3" fillId="0" borderId="17" xfId="52" applyNumberFormat="1" applyFont="1" applyBorder="1" applyAlignment="1">
      <alignment horizontal="center"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7" xfId="52" applyNumberFormat="1" applyFont="1" applyBorder="1" applyAlignment="1">
      <alignment horizontal="right"/>
      <protection/>
    </xf>
    <xf numFmtId="0" fontId="13" fillId="0" borderId="18" xfId="52" applyNumberFormat="1" applyFont="1" applyBorder="1" applyAlignment="1">
      <alignment wrapText="1"/>
      <protection/>
    </xf>
    <xf numFmtId="0" fontId="13" fillId="0" borderId="10" xfId="52" applyNumberFormat="1" applyFont="1" applyBorder="1" applyAlignment="1">
      <alignment horizontal="left" wrapText="1"/>
      <protection/>
    </xf>
    <xf numFmtId="49" fontId="3" fillId="0" borderId="17" xfId="52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2" applyFont="1" applyBorder="1" applyAlignment="1">
      <alignment wrapText="1"/>
      <protection/>
    </xf>
    <xf numFmtId="49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2" applyNumberFormat="1" applyFont="1" applyBorder="1" applyAlignment="1">
      <alignment horizontal="center"/>
      <protection/>
    </xf>
    <xf numFmtId="1" fontId="3" fillId="0" borderId="19" xfId="52" applyNumberFormat="1" applyFont="1" applyBorder="1" applyAlignment="1">
      <alignment horizontal="center"/>
      <protection/>
    </xf>
    <xf numFmtId="0" fontId="3" fillId="0" borderId="17" xfId="52" applyNumberFormat="1" applyFont="1" applyBorder="1" applyAlignment="1">
      <alignment wrapText="1"/>
      <protection/>
    </xf>
    <xf numFmtId="0" fontId="3" fillId="0" borderId="17" xfId="52" applyFont="1" applyBorder="1" applyAlignment="1">
      <alignment wrapText="1"/>
      <protection/>
    </xf>
    <xf numFmtId="1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0" fontId="3" fillId="0" borderId="0" xfId="52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15" borderId="17" xfId="0" applyNumberFormat="1" applyFont="1" applyFill="1" applyBorder="1" applyAlignment="1">
      <alignment horizontal="right" vertical="top" wrapText="1"/>
    </xf>
    <xf numFmtId="43" fontId="1" fillId="15" borderId="17" xfId="0" applyNumberFormat="1" applyFont="1" applyFill="1" applyBorder="1" applyAlignment="1">
      <alignment horizontal="right" vertical="top" wrapText="1"/>
    </xf>
    <xf numFmtId="0" fontId="1" fillId="15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15" borderId="17" xfId="0" applyFont="1" applyFill="1" applyBorder="1" applyAlignment="1">
      <alignment horizontal="center" vertical="top" wrapText="1"/>
    </xf>
    <xf numFmtId="4" fontId="10" fillId="15" borderId="17" xfId="0" applyNumberFormat="1" applyFont="1" applyFill="1" applyBorder="1" applyAlignment="1">
      <alignment horizontal="right" vertical="top" wrapText="1"/>
    </xf>
    <xf numFmtId="0" fontId="10" fillId="15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2" applyNumberFormat="1" applyFont="1" applyBorder="1" applyAlignment="1">
      <alignment/>
      <protection/>
    </xf>
    <xf numFmtId="175" fontId="3" fillId="0" borderId="17" xfId="52" applyNumberFormat="1" applyFont="1" applyBorder="1" applyAlignment="1">
      <alignment/>
      <protection/>
    </xf>
    <xf numFmtId="3" fontId="1" fillId="0" borderId="17" xfId="0" applyNumberFormat="1" applyFont="1" applyFill="1" applyBorder="1" applyAlignment="1">
      <alignment horizontal="center" vertical="top" wrapText="1"/>
    </xf>
    <xf numFmtId="49" fontId="1" fillId="15" borderId="17" xfId="0" applyNumberFormat="1" applyFont="1" applyFill="1" applyBorder="1" applyAlignment="1">
      <alignment horizontal="center" vertical="top" wrapText="1"/>
    </xf>
    <xf numFmtId="41" fontId="1" fillId="0" borderId="17" xfId="0" applyNumberFormat="1" applyFont="1" applyFill="1" applyBorder="1" applyAlignment="1">
      <alignment horizontal="right" vertical="top" wrapText="1"/>
    </xf>
    <xf numFmtId="0" fontId="0" fillId="18" borderId="0" xfId="0" applyFill="1" applyAlignment="1">
      <alignment horizontal="left" vertical="top" wrapText="1"/>
    </xf>
    <xf numFmtId="0" fontId="0" fillId="15" borderId="0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41" fontId="1" fillId="15" borderId="17" xfId="0" applyNumberFormat="1" applyFont="1" applyFill="1" applyBorder="1" applyAlignment="1">
      <alignment horizontal="right" vertical="top" wrapText="1"/>
    </xf>
    <xf numFmtId="43" fontId="1" fillId="0" borderId="17" xfId="59" applyNumberFormat="1" applyFont="1" applyFill="1" applyBorder="1" applyAlignment="1">
      <alignment horizontal="right"/>
    </xf>
    <xf numFmtId="4" fontId="0" fillId="15" borderId="17" xfId="0" applyNumberFormat="1" applyFill="1" applyBorder="1" applyAlignment="1">
      <alignment vertical="top" wrapText="1"/>
    </xf>
    <xf numFmtId="0" fontId="0" fillId="15" borderId="17" xfId="0" applyFill="1" applyBorder="1" applyAlignment="1">
      <alignment vertical="top" wrapText="1"/>
    </xf>
    <xf numFmtId="49" fontId="0" fillId="15" borderId="17" xfId="0" applyNumberFormat="1" applyFill="1" applyBorder="1" applyAlignment="1">
      <alignment vertical="top" wrapText="1"/>
    </xf>
    <xf numFmtId="41" fontId="0" fillId="15" borderId="17" xfId="0" applyNumberFormat="1" applyFill="1" applyBorder="1" applyAlignment="1">
      <alignment horizontal="right" vertical="top" wrapText="1"/>
    </xf>
    <xf numFmtId="43" fontId="0" fillId="15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14" fillId="0" borderId="2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3" fontId="10" fillId="15" borderId="17" xfId="0" applyNumberFormat="1" applyFont="1" applyFill="1" applyBorder="1" applyAlignment="1">
      <alignment horizontal="right" vertical="top" wrapText="1"/>
    </xf>
    <xf numFmtId="0" fontId="32" fillId="0" borderId="21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NumberForma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2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2" xfId="52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2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13" t="s">
        <v>414</v>
      </c>
      <c r="B1" s="113"/>
      <c r="C1" s="113"/>
      <c r="D1" s="113"/>
      <c r="E1" s="113"/>
      <c r="F1"/>
    </row>
    <row r="2" spans="1:6" s="2" customFormat="1" ht="13.5" thickBot="1">
      <c r="A2" s="22"/>
      <c r="B2" s="1"/>
      <c r="C2" s="1"/>
      <c r="D2" s="1"/>
      <c r="E2" s="3"/>
      <c r="F2" s="4" t="s">
        <v>415</v>
      </c>
    </row>
    <row r="3" spans="1:6" s="2" customFormat="1" ht="12.75">
      <c r="A3" s="114" t="s">
        <v>145</v>
      </c>
      <c r="B3" s="114"/>
      <c r="C3" s="114"/>
      <c r="D3" s="114"/>
      <c r="E3" s="109" t="s">
        <v>58</v>
      </c>
      <c r="F3" s="5" t="s">
        <v>416</v>
      </c>
    </row>
    <row r="4" spans="1:6" s="2" customFormat="1" ht="12.75">
      <c r="A4" s="23" t="s">
        <v>417</v>
      </c>
      <c r="B4" s="6"/>
      <c r="C4" s="6"/>
      <c r="D4" s="6"/>
      <c r="E4" s="7" t="s">
        <v>418</v>
      </c>
      <c r="F4" s="8" t="s">
        <v>146</v>
      </c>
    </row>
    <row r="5" spans="1:6" s="2" customFormat="1" ht="12.75">
      <c r="A5" s="24" t="s">
        <v>517</v>
      </c>
      <c r="B5" s="9"/>
      <c r="C5" s="9"/>
      <c r="D5" s="10"/>
      <c r="E5" s="7" t="s">
        <v>419</v>
      </c>
      <c r="F5" s="11" t="s">
        <v>420</v>
      </c>
    </row>
    <row r="6" spans="1:6" s="2" customFormat="1" ht="12.75">
      <c r="A6" s="24"/>
      <c r="B6" s="9"/>
      <c r="C6" s="9"/>
      <c r="D6" s="10"/>
      <c r="E6" s="7" t="s">
        <v>59</v>
      </c>
      <c r="F6" s="11" t="s">
        <v>60</v>
      </c>
    </row>
    <row r="7" spans="1:6" s="2" customFormat="1" ht="12.75">
      <c r="A7" s="25" t="s">
        <v>519</v>
      </c>
      <c r="B7" s="32" t="s">
        <v>421</v>
      </c>
      <c r="C7" s="32"/>
      <c r="D7" s="10"/>
      <c r="E7" s="12" t="s">
        <v>520</v>
      </c>
      <c r="F7" s="13" t="s">
        <v>422</v>
      </c>
    </row>
    <row r="8" spans="1:6" s="2" customFormat="1" ht="12.75">
      <c r="A8" s="25" t="s">
        <v>518</v>
      </c>
      <c r="B8" s="32" t="s">
        <v>423</v>
      </c>
      <c r="C8" s="32"/>
      <c r="D8" s="10"/>
      <c r="E8" s="9"/>
      <c r="F8" s="14"/>
    </row>
    <row r="9" spans="1:6" s="2" customFormat="1" ht="13.5" thickBot="1">
      <c r="A9" s="25" t="s">
        <v>75</v>
      </c>
      <c r="B9" s="9"/>
      <c r="C9" s="9"/>
      <c r="D9" s="10"/>
      <c r="E9" s="7"/>
      <c r="F9" s="15" t="s">
        <v>424</v>
      </c>
    </row>
    <row r="10" spans="1:6" s="2" customFormat="1" ht="12.75">
      <c r="A10" s="25" t="s">
        <v>510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511</v>
      </c>
      <c r="D11" s="10"/>
      <c r="E11" s="10"/>
      <c r="F11" s="18"/>
    </row>
    <row r="12" spans="1:6" s="21" customFormat="1" ht="51" customHeight="1">
      <c r="A12" s="27" t="s">
        <v>512</v>
      </c>
      <c r="B12" s="19" t="s">
        <v>515</v>
      </c>
      <c r="C12" s="19" t="s">
        <v>76</v>
      </c>
      <c r="D12" s="20" t="s">
        <v>513</v>
      </c>
      <c r="E12" s="20" t="s">
        <v>516</v>
      </c>
      <c r="F12" s="20" t="s">
        <v>514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111">
        <v>4</v>
      </c>
      <c r="E13" s="111">
        <v>5</v>
      </c>
      <c r="F13" s="111">
        <v>6</v>
      </c>
    </row>
    <row r="14" spans="1:6" s="2" customFormat="1" ht="12.75">
      <c r="A14" s="33" t="s">
        <v>425</v>
      </c>
      <c r="B14" s="33" t="s">
        <v>426</v>
      </c>
      <c r="C14" s="33"/>
      <c r="D14" s="34">
        <v>7046100</v>
      </c>
      <c r="E14" s="34">
        <f>E15+E60</f>
        <v>5746168.9399999995</v>
      </c>
      <c r="F14" s="34">
        <f>D14-E14</f>
        <v>1299931.0600000005</v>
      </c>
    </row>
    <row r="15" spans="1:6" s="2" customFormat="1" ht="12.75">
      <c r="A15" s="33" t="s">
        <v>427</v>
      </c>
      <c r="B15" s="33" t="s">
        <v>426</v>
      </c>
      <c r="C15" s="33" t="s">
        <v>428</v>
      </c>
      <c r="D15" s="34">
        <v>3896000</v>
      </c>
      <c r="E15" s="34">
        <f>E16+E21+E27+E36+E44+E47+E51+E55</f>
        <v>2914168.9399999995</v>
      </c>
      <c r="F15" s="34">
        <f>D15-E15</f>
        <v>981831.0600000005</v>
      </c>
    </row>
    <row r="16" spans="1:6" s="2" customFormat="1" ht="12.75">
      <c r="A16" s="33" t="s">
        <v>429</v>
      </c>
      <c r="B16" s="33" t="s">
        <v>426</v>
      </c>
      <c r="C16" s="33" t="s">
        <v>430</v>
      </c>
      <c r="D16" s="34">
        <f>D17</f>
        <v>1041800</v>
      </c>
      <c r="E16" s="34">
        <f>E17</f>
        <v>809337.65</v>
      </c>
      <c r="F16" s="34">
        <f>D16-E16</f>
        <v>232462.34999999998</v>
      </c>
    </row>
    <row r="17" spans="1:6" s="2" customFormat="1" ht="12.75">
      <c r="A17" s="33" t="s">
        <v>431</v>
      </c>
      <c r="B17" s="33" t="s">
        <v>426</v>
      </c>
      <c r="C17" s="33" t="s">
        <v>432</v>
      </c>
      <c r="D17" s="34">
        <f>D18+D20</f>
        <v>1041800</v>
      </c>
      <c r="E17" s="34">
        <f>E18+E19+E20</f>
        <v>809337.65</v>
      </c>
      <c r="F17" s="34">
        <f>D17-E17</f>
        <v>232462.34999999998</v>
      </c>
    </row>
    <row r="18" spans="1:6" s="2" customFormat="1" ht="90" customHeight="1">
      <c r="A18" s="33" t="s">
        <v>433</v>
      </c>
      <c r="B18" s="33" t="s">
        <v>426</v>
      </c>
      <c r="C18" s="33" t="s">
        <v>434</v>
      </c>
      <c r="D18" s="34">
        <v>1031800</v>
      </c>
      <c r="E18" s="34">
        <v>803235.14</v>
      </c>
      <c r="F18" s="34">
        <f>D18-E18</f>
        <v>228564.86</v>
      </c>
    </row>
    <row r="19" spans="1:6" s="2" customFormat="1" ht="151.5" customHeight="1">
      <c r="A19" s="106" t="s">
        <v>345</v>
      </c>
      <c r="B19" s="110" t="s">
        <v>426</v>
      </c>
      <c r="C19" s="33" t="s">
        <v>344</v>
      </c>
      <c r="D19" s="74">
        <v>0</v>
      </c>
      <c r="E19" s="34">
        <v>1600</v>
      </c>
      <c r="F19" s="74">
        <v>0</v>
      </c>
    </row>
    <row r="20" spans="1:6" s="2" customFormat="1" ht="59.25" customHeight="1">
      <c r="A20" s="105" t="s">
        <v>435</v>
      </c>
      <c r="B20" s="33" t="s">
        <v>426</v>
      </c>
      <c r="C20" s="33" t="s">
        <v>436</v>
      </c>
      <c r="D20" s="34">
        <v>10000</v>
      </c>
      <c r="E20" s="34">
        <v>4502.51</v>
      </c>
      <c r="F20" s="34">
        <f aca="true" t="shared" si="0" ref="F20:F30">D20-E20</f>
        <v>5497.49</v>
      </c>
    </row>
    <row r="21" spans="1:6" s="2" customFormat="1" ht="38.25">
      <c r="A21" s="33" t="s">
        <v>437</v>
      </c>
      <c r="B21" s="33" t="s">
        <v>426</v>
      </c>
      <c r="C21" s="33" t="s">
        <v>438</v>
      </c>
      <c r="D21" s="34">
        <f>D22</f>
        <v>344000</v>
      </c>
      <c r="E21" s="34">
        <f>E22</f>
        <v>329005.83</v>
      </c>
      <c r="F21" s="34">
        <f t="shared" si="0"/>
        <v>14994.169999999984</v>
      </c>
    </row>
    <row r="22" spans="1:6" s="2" customFormat="1" ht="42" customHeight="1">
      <c r="A22" s="33" t="s">
        <v>439</v>
      </c>
      <c r="B22" s="33" t="s">
        <v>426</v>
      </c>
      <c r="C22" s="33" t="s">
        <v>440</v>
      </c>
      <c r="D22" s="34">
        <f>D23+D24+D25+D26</f>
        <v>344000</v>
      </c>
      <c r="E22" s="34">
        <v>329005.83</v>
      </c>
      <c r="F22" s="34">
        <f t="shared" si="0"/>
        <v>14994.169999999984</v>
      </c>
    </row>
    <row r="23" spans="1:6" s="2" customFormat="1" ht="84" customHeight="1">
      <c r="A23" s="33" t="s">
        <v>441</v>
      </c>
      <c r="B23" s="33" t="s">
        <v>426</v>
      </c>
      <c r="C23" s="33" t="s">
        <v>442</v>
      </c>
      <c r="D23" s="34">
        <v>105200</v>
      </c>
      <c r="E23" s="34">
        <v>112445.93</v>
      </c>
      <c r="F23" s="34">
        <f t="shared" si="0"/>
        <v>-7245.929999999993</v>
      </c>
    </row>
    <row r="24" spans="1:6" s="2" customFormat="1" ht="79.5" customHeight="1">
      <c r="A24" s="33" t="s">
        <v>443</v>
      </c>
      <c r="B24" s="33" t="s">
        <v>426</v>
      </c>
      <c r="C24" s="33" t="s">
        <v>444</v>
      </c>
      <c r="D24" s="34">
        <v>3900</v>
      </c>
      <c r="E24" s="34">
        <v>3073.75</v>
      </c>
      <c r="F24" s="34">
        <f t="shared" si="0"/>
        <v>826.25</v>
      </c>
    </row>
    <row r="25" spans="1:6" s="2" customFormat="1" ht="92.25" customHeight="1">
      <c r="A25" s="33" t="s">
        <v>445</v>
      </c>
      <c r="B25" s="33" t="s">
        <v>426</v>
      </c>
      <c r="C25" s="33" t="s">
        <v>446</v>
      </c>
      <c r="D25" s="34">
        <v>230400</v>
      </c>
      <c r="E25" s="34">
        <v>224387.13</v>
      </c>
      <c r="F25" s="34">
        <f t="shared" si="0"/>
        <v>6012.869999999995</v>
      </c>
    </row>
    <row r="26" spans="1:6" s="2" customFormat="1" ht="84" customHeight="1">
      <c r="A26" s="33" t="s">
        <v>447</v>
      </c>
      <c r="B26" s="33" t="s">
        <v>426</v>
      </c>
      <c r="C26" s="33" t="s">
        <v>448</v>
      </c>
      <c r="D26" s="34">
        <v>4500</v>
      </c>
      <c r="E26" s="34">
        <v>-10900.98</v>
      </c>
      <c r="F26" s="34">
        <f t="shared" si="0"/>
        <v>15400.98</v>
      </c>
    </row>
    <row r="27" spans="1:6" s="2" customFormat="1" ht="12.75">
      <c r="A27" s="33" t="s">
        <v>449</v>
      </c>
      <c r="B27" s="33" t="s">
        <v>426</v>
      </c>
      <c r="C27" s="33" t="s">
        <v>450</v>
      </c>
      <c r="D27" s="34">
        <f>D28</f>
        <v>50500</v>
      </c>
      <c r="E27" s="34">
        <f>E28</f>
        <v>54106.25</v>
      </c>
      <c r="F27" s="34">
        <f t="shared" si="0"/>
        <v>-3606.25</v>
      </c>
    </row>
    <row r="28" spans="1:6" s="2" customFormat="1" ht="29.25" customHeight="1">
      <c r="A28" s="33" t="s">
        <v>451</v>
      </c>
      <c r="B28" s="33" t="s">
        <v>426</v>
      </c>
      <c r="C28" s="33" t="s">
        <v>452</v>
      </c>
      <c r="D28" s="34">
        <f>D29+D32</f>
        <v>50500</v>
      </c>
      <c r="E28" s="34">
        <v>54106.25</v>
      </c>
      <c r="F28" s="34">
        <f t="shared" si="0"/>
        <v>-3606.25</v>
      </c>
    </row>
    <row r="29" spans="1:6" s="2" customFormat="1" ht="39" customHeight="1">
      <c r="A29" s="33" t="s">
        <v>453</v>
      </c>
      <c r="B29" s="33" t="s">
        <v>426</v>
      </c>
      <c r="C29" s="33" t="s">
        <v>454</v>
      </c>
      <c r="D29" s="100">
        <f>D30+D31</f>
        <v>44500</v>
      </c>
      <c r="E29" s="100">
        <f>E30</f>
        <v>38285.05</v>
      </c>
      <c r="F29" s="34">
        <f t="shared" si="0"/>
        <v>6214.949999999997</v>
      </c>
    </row>
    <row r="30" spans="1:6" s="2" customFormat="1" ht="39.75" customHeight="1">
      <c r="A30" s="33" t="s">
        <v>453</v>
      </c>
      <c r="B30" s="33" t="s">
        <v>426</v>
      </c>
      <c r="C30" s="33" t="s">
        <v>455</v>
      </c>
      <c r="D30" s="100">
        <v>40000</v>
      </c>
      <c r="E30" s="100">
        <v>38285.05</v>
      </c>
      <c r="F30" s="34">
        <f t="shared" si="0"/>
        <v>1714.949999999997</v>
      </c>
    </row>
    <row r="31" spans="1:6" s="2" customFormat="1" ht="54" customHeight="1">
      <c r="A31" s="33" t="s">
        <v>456</v>
      </c>
      <c r="B31" s="33" t="s">
        <v>426</v>
      </c>
      <c r="C31" s="33" t="s">
        <v>457</v>
      </c>
      <c r="D31" s="74">
        <v>4500</v>
      </c>
      <c r="E31" s="89" t="s">
        <v>391</v>
      </c>
      <c r="F31" s="74">
        <v>4500</v>
      </c>
    </row>
    <row r="32" spans="1:6" s="2" customFormat="1" ht="54.75" customHeight="1">
      <c r="A32" s="33" t="s">
        <v>458</v>
      </c>
      <c r="B32" s="33" t="s">
        <v>426</v>
      </c>
      <c r="C32" s="33" t="s">
        <v>459</v>
      </c>
      <c r="D32" s="34">
        <f>D33+D34</f>
        <v>6000</v>
      </c>
      <c r="E32" s="76">
        <v>4950</v>
      </c>
      <c r="F32" s="34">
        <f>F33+F34</f>
        <v>6000</v>
      </c>
    </row>
    <row r="33" spans="1:6" s="2" customFormat="1" ht="54" customHeight="1">
      <c r="A33" s="33" t="s">
        <v>458</v>
      </c>
      <c r="B33" s="33" t="s">
        <v>426</v>
      </c>
      <c r="C33" s="33" t="s">
        <v>460</v>
      </c>
      <c r="D33" s="34">
        <v>4500</v>
      </c>
      <c r="E33" s="76">
        <v>4950</v>
      </c>
      <c r="F33" s="34">
        <v>4500</v>
      </c>
    </row>
    <row r="34" spans="1:6" s="2" customFormat="1" ht="68.25" customHeight="1">
      <c r="A34" s="33" t="s">
        <v>461</v>
      </c>
      <c r="B34" s="33" t="s">
        <v>426</v>
      </c>
      <c r="C34" s="33" t="s">
        <v>462</v>
      </c>
      <c r="D34" s="74">
        <v>1500</v>
      </c>
      <c r="E34" s="89" t="s">
        <v>391</v>
      </c>
      <c r="F34" s="74">
        <v>1500</v>
      </c>
    </row>
    <row r="35" spans="1:6" s="2" customFormat="1" ht="32.25" customHeight="1">
      <c r="A35" s="101" t="s">
        <v>79</v>
      </c>
      <c r="B35" s="101" t="s">
        <v>426</v>
      </c>
      <c r="C35" s="102" t="s">
        <v>80</v>
      </c>
      <c r="D35" s="103">
        <v>0</v>
      </c>
      <c r="E35" s="104">
        <v>10871.2</v>
      </c>
      <c r="F35" s="112" t="s">
        <v>391</v>
      </c>
    </row>
    <row r="36" spans="1:6" s="2" customFormat="1" ht="12.75">
      <c r="A36" s="33" t="s">
        <v>463</v>
      </c>
      <c r="B36" s="33" t="s">
        <v>426</v>
      </c>
      <c r="C36" s="33" t="s">
        <v>464</v>
      </c>
      <c r="D36" s="34">
        <f>D37+D39</f>
        <v>2356800</v>
      </c>
      <c r="E36" s="34">
        <f>E37+E39</f>
        <v>1572273.16</v>
      </c>
      <c r="F36" s="34">
        <f aca="true" t="shared" si="1" ref="F36:F46">D36-E36</f>
        <v>784526.8400000001</v>
      </c>
    </row>
    <row r="37" spans="1:6" s="2" customFormat="1" ht="12.75">
      <c r="A37" s="33" t="s">
        <v>465</v>
      </c>
      <c r="B37" s="33" t="s">
        <v>426</v>
      </c>
      <c r="C37" s="33" t="s">
        <v>466</v>
      </c>
      <c r="D37" s="34">
        <v>256800</v>
      </c>
      <c r="E37" s="34">
        <f>E38</f>
        <v>141845.01</v>
      </c>
      <c r="F37" s="34">
        <f t="shared" si="1"/>
        <v>114954.98999999999</v>
      </c>
    </row>
    <row r="38" spans="1:6" s="2" customFormat="1" ht="65.25" customHeight="1">
      <c r="A38" s="33" t="s">
        <v>162</v>
      </c>
      <c r="B38" s="33" t="s">
        <v>426</v>
      </c>
      <c r="C38" s="33" t="s">
        <v>153</v>
      </c>
      <c r="D38" s="34">
        <v>256800</v>
      </c>
      <c r="E38" s="34">
        <v>141845.01</v>
      </c>
      <c r="F38" s="34">
        <f t="shared" si="1"/>
        <v>114954.98999999999</v>
      </c>
    </row>
    <row r="39" spans="1:6" s="2" customFormat="1" ht="12.75">
      <c r="A39" s="33" t="s">
        <v>467</v>
      </c>
      <c r="B39" s="33" t="s">
        <v>426</v>
      </c>
      <c r="C39" s="33" t="s">
        <v>468</v>
      </c>
      <c r="D39" s="34">
        <v>2100000</v>
      </c>
      <c r="E39" s="34">
        <f>E40+E42</f>
        <v>1430428.15</v>
      </c>
      <c r="F39" s="34">
        <f t="shared" si="1"/>
        <v>669571.8500000001</v>
      </c>
    </row>
    <row r="40" spans="1:6" s="2" customFormat="1" ht="15.75" customHeight="1">
      <c r="A40" s="33" t="s">
        <v>158</v>
      </c>
      <c r="B40" s="33" t="s">
        <v>426</v>
      </c>
      <c r="C40" s="33" t="s">
        <v>154</v>
      </c>
      <c r="D40" s="34">
        <v>587800</v>
      </c>
      <c r="E40" s="34">
        <f>E41</f>
        <v>695696.75</v>
      </c>
      <c r="F40" s="34">
        <f t="shared" si="1"/>
        <v>-107896.75</v>
      </c>
    </row>
    <row r="41" spans="1:6" s="2" customFormat="1" ht="54.75" customHeight="1">
      <c r="A41" s="33" t="s">
        <v>160</v>
      </c>
      <c r="B41" s="33" t="s">
        <v>426</v>
      </c>
      <c r="C41" s="33" t="s">
        <v>155</v>
      </c>
      <c r="D41" s="34">
        <v>587800</v>
      </c>
      <c r="E41" s="34">
        <v>695696.75</v>
      </c>
      <c r="F41" s="34">
        <f t="shared" si="1"/>
        <v>-107896.75</v>
      </c>
    </row>
    <row r="42" spans="1:6" s="2" customFormat="1" ht="18.75" customHeight="1">
      <c r="A42" s="33" t="s">
        <v>159</v>
      </c>
      <c r="B42" s="33" t="s">
        <v>426</v>
      </c>
      <c r="C42" s="33" t="s">
        <v>157</v>
      </c>
      <c r="D42" s="34">
        <v>1512200</v>
      </c>
      <c r="E42" s="34">
        <f>E43</f>
        <v>734731.4</v>
      </c>
      <c r="F42" s="34">
        <f t="shared" si="1"/>
        <v>777468.6</v>
      </c>
    </row>
    <row r="43" spans="1:6" s="2" customFormat="1" ht="54" customHeight="1">
      <c r="A43" s="33" t="s">
        <v>161</v>
      </c>
      <c r="B43" s="33" t="s">
        <v>426</v>
      </c>
      <c r="C43" s="33" t="s">
        <v>156</v>
      </c>
      <c r="D43" s="34">
        <v>1512200</v>
      </c>
      <c r="E43" s="34">
        <v>734731.4</v>
      </c>
      <c r="F43" s="34">
        <f t="shared" si="1"/>
        <v>777468.6</v>
      </c>
    </row>
    <row r="44" spans="1:6" s="2" customFormat="1" ht="12.75">
      <c r="A44" s="33" t="s">
        <v>469</v>
      </c>
      <c r="B44" s="33" t="s">
        <v>426</v>
      </c>
      <c r="C44" s="33" t="s">
        <v>470</v>
      </c>
      <c r="D44" s="34">
        <v>11800</v>
      </c>
      <c r="E44" s="89">
        <f>E45</f>
        <v>16750</v>
      </c>
      <c r="F44" s="34">
        <f t="shared" si="1"/>
        <v>-4950</v>
      </c>
    </row>
    <row r="45" spans="1:6" s="2" customFormat="1" ht="61.5" customHeight="1">
      <c r="A45" s="33" t="s">
        <v>472</v>
      </c>
      <c r="B45" s="33" t="s">
        <v>426</v>
      </c>
      <c r="C45" s="33" t="s">
        <v>473</v>
      </c>
      <c r="D45" s="34">
        <v>11800</v>
      </c>
      <c r="E45" s="34">
        <f>E46</f>
        <v>16750</v>
      </c>
      <c r="F45" s="34">
        <f t="shared" si="1"/>
        <v>-4950</v>
      </c>
    </row>
    <row r="46" spans="1:6" s="2" customFormat="1" ht="93.75" customHeight="1">
      <c r="A46" s="33" t="s">
        <v>474</v>
      </c>
      <c r="B46" s="33" t="s">
        <v>426</v>
      </c>
      <c r="C46" s="33" t="s">
        <v>475</v>
      </c>
      <c r="D46" s="34">
        <v>11800</v>
      </c>
      <c r="E46" s="34">
        <v>16750</v>
      </c>
      <c r="F46" s="34">
        <f t="shared" si="1"/>
        <v>-4950</v>
      </c>
    </row>
    <row r="47" spans="1:6" s="2" customFormat="1" ht="55.5" customHeight="1">
      <c r="A47" s="33" t="s">
        <v>476</v>
      </c>
      <c r="B47" s="33" t="s">
        <v>426</v>
      </c>
      <c r="C47" s="33" t="s">
        <v>477</v>
      </c>
      <c r="D47" s="34">
        <v>84500</v>
      </c>
      <c r="E47" s="34">
        <f>E48</f>
        <v>41296.05</v>
      </c>
      <c r="F47" s="34">
        <f>D47-E47</f>
        <v>43203.95</v>
      </c>
    </row>
    <row r="48" spans="1:6" s="2" customFormat="1" ht="124.5" customHeight="1">
      <c r="A48" s="33" t="s">
        <v>478</v>
      </c>
      <c r="B48" s="33" t="s">
        <v>426</v>
      </c>
      <c r="C48" s="33" t="s">
        <v>479</v>
      </c>
      <c r="D48" s="34">
        <v>84500</v>
      </c>
      <c r="E48" s="34">
        <f>E49</f>
        <v>41296.05</v>
      </c>
      <c r="F48" s="34">
        <f>D48-E48</f>
        <v>43203.95</v>
      </c>
    </row>
    <row r="49" spans="1:6" s="2" customFormat="1" ht="79.5" customHeight="1">
      <c r="A49" s="33" t="s">
        <v>480</v>
      </c>
      <c r="B49" s="33" t="s">
        <v>426</v>
      </c>
      <c r="C49" s="33" t="s">
        <v>481</v>
      </c>
      <c r="D49" s="34">
        <v>84500</v>
      </c>
      <c r="E49" s="34">
        <f>E50</f>
        <v>41296.05</v>
      </c>
      <c r="F49" s="34">
        <f>D49-E49</f>
        <v>43203.95</v>
      </c>
    </row>
    <row r="50" spans="1:6" s="2" customFormat="1" ht="95.25" customHeight="1">
      <c r="A50" s="33" t="s">
        <v>152</v>
      </c>
      <c r="B50" s="33" t="s">
        <v>426</v>
      </c>
      <c r="C50" s="33" t="s">
        <v>151</v>
      </c>
      <c r="D50" s="34">
        <v>84500</v>
      </c>
      <c r="E50" s="34">
        <v>41296.05</v>
      </c>
      <c r="F50" s="34">
        <f>D50-E50</f>
        <v>43203.95</v>
      </c>
    </row>
    <row r="51" spans="1:6" s="2" customFormat="1" ht="25.5">
      <c r="A51" s="33" t="s">
        <v>482</v>
      </c>
      <c r="B51" s="33" t="s">
        <v>426</v>
      </c>
      <c r="C51" s="33" t="s">
        <v>483</v>
      </c>
      <c r="D51" s="76" t="s">
        <v>391</v>
      </c>
      <c r="E51" s="34">
        <f>E52</f>
        <v>41400</v>
      </c>
      <c r="F51" s="76" t="s">
        <v>391</v>
      </c>
    </row>
    <row r="52" spans="1:6" s="2" customFormat="1" ht="64.5" customHeight="1">
      <c r="A52" s="33" t="s">
        <v>484</v>
      </c>
      <c r="B52" s="33" t="s">
        <v>426</v>
      </c>
      <c r="C52" s="33" t="s">
        <v>485</v>
      </c>
      <c r="D52" s="76" t="s">
        <v>391</v>
      </c>
      <c r="E52" s="34">
        <f>E53</f>
        <v>41400</v>
      </c>
      <c r="F52" s="76" t="s">
        <v>391</v>
      </c>
    </row>
    <row r="53" spans="1:6" s="2" customFormat="1" ht="39.75" customHeight="1">
      <c r="A53" s="33" t="s">
        <v>486</v>
      </c>
      <c r="B53" s="33" t="s">
        <v>426</v>
      </c>
      <c r="C53" s="33" t="s">
        <v>487</v>
      </c>
      <c r="D53" s="76" t="s">
        <v>391</v>
      </c>
      <c r="E53" s="34">
        <f>E54</f>
        <v>41400</v>
      </c>
      <c r="F53" s="76" t="s">
        <v>391</v>
      </c>
    </row>
    <row r="54" spans="1:6" s="2" customFormat="1" ht="57" customHeight="1">
      <c r="A54" s="33" t="s">
        <v>150</v>
      </c>
      <c r="B54" s="33" t="s">
        <v>426</v>
      </c>
      <c r="C54" s="33" t="s">
        <v>149</v>
      </c>
      <c r="D54" s="76" t="s">
        <v>391</v>
      </c>
      <c r="E54" s="34">
        <v>41400</v>
      </c>
      <c r="F54" s="76" t="s">
        <v>391</v>
      </c>
    </row>
    <row r="55" spans="1:6" s="2" customFormat="1" ht="25.5">
      <c r="A55" s="33" t="s">
        <v>488</v>
      </c>
      <c r="B55" s="33" t="s">
        <v>426</v>
      </c>
      <c r="C55" s="33" t="s">
        <v>489</v>
      </c>
      <c r="D55" s="76">
        <v>6600</v>
      </c>
      <c r="E55" s="75">
        <f>E56</f>
        <v>50000</v>
      </c>
      <c r="F55" s="76">
        <f>D55-E55</f>
        <v>-43400</v>
      </c>
    </row>
    <row r="56" spans="1:6" s="2" customFormat="1" ht="64.5" customHeight="1">
      <c r="A56" s="33" t="s">
        <v>81</v>
      </c>
      <c r="B56" s="33">
        <v>10</v>
      </c>
      <c r="C56" s="33" t="s">
        <v>85</v>
      </c>
      <c r="D56" s="89">
        <v>0</v>
      </c>
      <c r="E56" s="75">
        <f>E57</f>
        <v>50000</v>
      </c>
      <c r="F56" s="76" t="s">
        <v>391</v>
      </c>
    </row>
    <row r="57" spans="1:6" s="2" customFormat="1" ht="71.25" customHeight="1">
      <c r="A57" s="33" t="s">
        <v>83</v>
      </c>
      <c r="B57" s="33">
        <v>10</v>
      </c>
      <c r="C57" s="33" t="s">
        <v>84</v>
      </c>
      <c r="D57" s="89">
        <v>0</v>
      </c>
      <c r="E57" s="75">
        <v>50000</v>
      </c>
      <c r="F57" s="76" t="s">
        <v>391</v>
      </c>
    </row>
    <row r="58" spans="1:6" s="2" customFormat="1" ht="43.5" customHeight="1">
      <c r="A58" s="33" t="s">
        <v>490</v>
      </c>
      <c r="B58" s="33" t="s">
        <v>426</v>
      </c>
      <c r="C58" s="33" t="s">
        <v>491</v>
      </c>
      <c r="D58" s="76">
        <f>D59</f>
        <v>6600</v>
      </c>
      <c r="E58" s="89" t="s">
        <v>391</v>
      </c>
      <c r="F58" s="76">
        <f>F59</f>
        <v>6600</v>
      </c>
    </row>
    <row r="59" spans="1:6" s="2" customFormat="1" ht="53.25" customHeight="1">
      <c r="A59" s="33" t="s">
        <v>148</v>
      </c>
      <c r="B59" s="33" t="s">
        <v>426</v>
      </c>
      <c r="C59" s="33" t="s">
        <v>147</v>
      </c>
      <c r="D59" s="76">
        <v>6600</v>
      </c>
      <c r="E59" s="89" t="s">
        <v>391</v>
      </c>
      <c r="F59" s="76">
        <v>6600</v>
      </c>
    </row>
    <row r="60" spans="1:6" s="2" customFormat="1" ht="12.75">
      <c r="A60" s="33" t="s">
        <v>492</v>
      </c>
      <c r="B60" s="33" t="s">
        <v>426</v>
      </c>
      <c r="C60" s="33" t="s">
        <v>493</v>
      </c>
      <c r="D60" s="34">
        <f>D61</f>
        <v>3150100</v>
      </c>
      <c r="E60" s="76">
        <f>E61</f>
        <v>2832000</v>
      </c>
      <c r="F60" s="34">
        <f aca="true" t="shared" si="2" ref="F60:F67">D60-E60</f>
        <v>318100</v>
      </c>
    </row>
    <row r="61" spans="1:6" s="2" customFormat="1" ht="46.5" customHeight="1">
      <c r="A61" s="33" t="s">
        <v>494</v>
      </c>
      <c r="B61" s="33" t="s">
        <v>426</v>
      </c>
      <c r="C61" s="33" t="s">
        <v>495</v>
      </c>
      <c r="D61" s="34">
        <f>D62+D65+D70</f>
        <v>3150100</v>
      </c>
      <c r="E61" s="76">
        <f>E62+E65</f>
        <v>2832000</v>
      </c>
      <c r="F61" s="34">
        <f t="shared" si="2"/>
        <v>318100</v>
      </c>
    </row>
    <row r="62" spans="1:6" s="2" customFormat="1" ht="38.25" customHeight="1">
      <c r="A62" s="33" t="s">
        <v>496</v>
      </c>
      <c r="B62" s="33" t="s">
        <v>426</v>
      </c>
      <c r="C62" s="33" t="s">
        <v>497</v>
      </c>
      <c r="D62" s="34">
        <f>D63</f>
        <v>2925000</v>
      </c>
      <c r="E62" s="76">
        <f>E63</f>
        <v>2683600</v>
      </c>
      <c r="F62" s="34">
        <f t="shared" si="2"/>
        <v>241400</v>
      </c>
    </row>
    <row r="63" spans="1:6" s="2" customFormat="1" ht="30" customHeight="1">
      <c r="A63" s="33" t="s">
        <v>498</v>
      </c>
      <c r="B63" s="33" t="s">
        <v>426</v>
      </c>
      <c r="C63" s="33" t="s">
        <v>499</v>
      </c>
      <c r="D63" s="34">
        <f>D64</f>
        <v>2925000</v>
      </c>
      <c r="E63" s="76">
        <f>E64</f>
        <v>2683600</v>
      </c>
      <c r="F63" s="34">
        <f t="shared" si="2"/>
        <v>241400</v>
      </c>
    </row>
    <row r="64" spans="1:6" s="2" customFormat="1" ht="42" customHeight="1">
      <c r="A64" s="33" t="s">
        <v>144</v>
      </c>
      <c r="B64" s="33" t="s">
        <v>426</v>
      </c>
      <c r="C64" s="33" t="s">
        <v>143</v>
      </c>
      <c r="D64" s="34">
        <v>2925000</v>
      </c>
      <c r="E64" s="76">
        <v>2683600</v>
      </c>
      <c r="F64" s="34">
        <f t="shared" si="2"/>
        <v>241400</v>
      </c>
    </row>
    <row r="65" spans="1:6" s="2" customFormat="1" ht="39.75" customHeight="1">
      <c r="A65" s="33" t="s">
        <v>500</v>
      </c>
      <c r="B65" s="33" t="s">
        <v>426</v>
      </c>
      <c r="C65" s="33" t="s">
        <v>501</v>
      </c>
      <c r="D65" s="34">
        <f>D66+D68</f>
        <v>148400</v>
      </c>
      <c r="E65" s="76">
        <f>E66+E68</f>
        <v>148400</v>
      </c>
      <c r="F65" s="89">
        <f t="shared" si="2"/>
        <v>0</v>
      </c>
    </row>
    <row r="66" spans="1:6" s="2" customFormat="1" ht="55.5" customHeight="1">
      <c r="A66" s="33" t="s">
        <v>502</v>
      </c>
      <c r="B66" s="33" t="s">
        <v>426</v>
      </c>
      <c r="C66" s="33" t="s">
        <v>503</v>
      </c>
      <c r="D66" s="34">
        <v>148200</v>
      </c>
      <c r="E66" s="76">
        <f>E67</f>
        <v>148200</v>
      </c>
      <c r="F66" s="89">
        <f t="shared" si="2"/>
        <v>0</v>
      </c>
    </row>
    <row r="67" spans="1:6" s="2" customFormat="1" ht="56.25" customHeight="1">
      <c r="A67" s="33" t="s">
        <v>141</v>
      </c>
      <c r="B67" s="33" t="s">
        <v>426</v>
      </c>
      <c r="C67" s="33" t="s">
        <v>142</v>
      </c>
      <c r="D67" s="34">
        <v>148200</v>
      </c>
      <c r="E67" s="76">
        <v>148200</v>
      </c>
      <c r="F67" s="89">
        <f t="shared" si="2"/>
        <v>0</v>
      </c>
    </row>
    <row r="68" spans="1:6" s="2" customFormat="1" ht="51" customHeight="1">
      <c r="A68" s="33" t="s">
        <v>504</v>
      </c>
      <c r="B68" s="33" t="s">
        <v>426</v>
      </c>
      <c r="C68" s="33" t="s">
        <v>505</v>
      </c>
      <c r="D68" s="34">
        <v>200</v>
      </c>
      <c r="E68" s="76">
        <f>E69</f>
        <v>200</v>
      </c>
      <c r="F68" s="76" t="s">
        <v>391</v>
      </c>
    </row>
    <row r="69" spans="1:6" s="2" customFormat="1" ht="43.5" customHeight="1">
      <c r="A69" s="33" t="s">
        <v>140</v>
      </c>
      <c r="B69" s="33" t="s">
        <v>426</v>
      </c>
      <c r="C69" s="33" t="s">
        <v>139</v>
      </c>
      <c r="D69" s="34">
        <v>200</v>
      </c>
      <c r="E69" s="76">
        <v>200</v>
      </c>
      <c r="F69" s="76" t="s">
        <v>391</v>
      </c>
    </row>
    <row r="70" spans="1:6" s="2" customFormat="1" ht="12.75">
      <c r="A70" s="33" t="s">
        <v>506</v>
      </c>
      <c r="B70" s="33" t="s">
        <v>426</v>
      </c>
      <c r="C70" s="33" t="s">
        <v>507</v>
      </c>
      <c r="D70" s="34">
        <f>D71</f>
        <v>76700</v>
      </c>
      <c r="E70" s="76" t="s">
        <v>391</v>
      </c>
      <c r="F70" s="34">
        <v>76700</v>
      </c>
    </row>
    <row r="71" spans="1:6" s="2" customFormat="1" ht="31.5" customHeight="1">
      <c r="A71" s="33" t="s">
        <v>508</v>
      </c>
      <c r="B71" s="33" t="s">
        <v>426</v>
      </c>
      <c r="C71" s="33" t="s">
        <v>509</v>
      </c>
      <c r="D71" s="34">
        <v>76700</v>
      </c>
      <c r="E71" s="76" t="s">
        <v>391</v>
      </c>
      <c r="F71" s="34">
        <v>76700</v>
      </c>
    </row>
    <row r="72" spans="1:6" s="2" customFormat="1" ht="39.75" customHeight="1">
      <c r="A72" s="33" t="s">
        <v>103</v>
      </c>
      <c r="B72" s="33" t="s">
        <v>426</v>
      </c>
      <c r="C72" s="33" t="s">
        <v>138</v>
      </c>
      <c r="D72" s="34">
        <v>76700</v>
      </c>
      <c r="E72" s="76" t="s">
        <v>391</v>
      </c>
      <c r="F72" s="34">
        <v>76700</v>
      </c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9"/>
      <c r="D2655" s="30"/>
      <c r="E2655" s="30"/>
      <c r="F2655" s="30"/>
    </row>
    <row r="2656" spans="1:6" s="2" customFormat="1" ht="12.75">
      <c r="A2656" s="29"/>
      <c r="D2656" s="30"/>
      <c r="E2656" s="30"/>
      <c r="F2656" s="30"/>
    </row>
    <row r="2657" spans="1:6" s="2" customFormat="1" ht="12.75">
      <c r="A2657" s="29"/>
      <c r="D2657" s="30"/>
      <c r="E2657" s="30"/>
      <c r="F2657" s="30"/>
    </row>
    <row r="2658" spans="1:6" s="2" customFormat="1" ht="12.75">
      <c r="A2658" s="29"/>
      <c r="D2658" s="30"/>
      <c r="E2658" s="30"/>
      <c r="F2658" s="30"/>
    </row>
    <row r="2659" spans="1:6" s="2" customFormat="1" ht="12.75">
      <c r="A2659" s="29"/>
      <c r="D2659" s="30"/>
      <c r="E2659" s="30"/>
      <c r="F2659" s="30"/>
    </row>
    <row r="2660" spans="1:6" s="2" customFormat="1" ht="12.75">
      <c r="A2660" s="29"/>
      <c r="D2660" s="30"/>
      <c r="E2660" s="30"/>
      <c r="F2660" s="30"/>
    </row>
    <row r="2661" spans="1:6" s="2" customFormat="1" ht="12.75">
      <c r="A2661" s="29"/>
      <c r="D2661" s="30"/>
      <c r="E2661" s="30"/>
      <c r="F2661" s="30"/>
    </row>
    <row r="2662" spans="1:6" s="2" customFormat="1" ht="12.75">
      <c r="A2662" s="29"/>
      <c r="D2662" s="30"/>
      <c r="E2662" s="30"/>
      <c r="F2662" s="30"/>
    </row>
    <row r="2663" spans="1:6" s="2" customFormat="1" ht="12.75">
      <c r="A2663" s="29"/>
      <c r="D2663" s="30"/>
      <c r="E2663" s="30"/>
      <c r="F2663" s="30"/>
    </row>
    <row r="2664" spans="1:6" s="2" customFormat="1" ht="12.75">
      <c r="A2664" s="29"/>
      <c r="D2664" s="30"/>
      <c r="E2664" s="30"/>
      <c r="F2664" s="30"/>
    </row>
    <row r="2665" spans="1:6" s="2" customFormat="1" ht="12.75">
      <c r="A2665" s="29"/>
      <c r="D2665" s="30"/>
      <c r="E2665" s="30"/>
      <c r="F2665" s="30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 s="31"/>
      <c r="E3053" s="31"/>
      <c r="F3053" s="31"/>
    </row>
    <row r="3054" spans="1:6" s="2" customFormat="1" ht="12.75">
      <c r="A3054" s="28"/>
      <c r="B3054"/>
      <c r="C3054"/>
      <c r="D3054" s="31"/>
      <c r="E3054" s="31"/>
      <c r="F3054" s="31"/>
    </row>
    <row r="3055" spans="1:6" s="2" customFormat="1" ht="12.75">
      <c r="A3055" s="28"/>
      <c r="B3055"/>
      <c r="C3055"/>
      <c r="D3055" s="31"/>
      <c r="E3055" s="31"/>
      <c r="F3055" s="31"/>
    </row>
    <row r="3056" spans="1:6" s="2" customFormat="1" ht="12.75">
      <c r="A3056" s="28"/>
      <c r="B3056"/>
      <c r="C3056"/>
      <c r="D3056" s="31"/>
      <c r="E3056" s="31"/>
      <c r="F3056" s="31"/>
    </row>
    <row r="3057" spans="1:6" s="2" customFormat="1" ht="12.75">
      <c r="A3057" s="28"/>
      <c r="B3057"/>
      <c r="C3057"/>
      <c r="D3057" s="31"/>
      <c r="E3057" s="31"/>
      <c r="F3057" s="31"/>
    </row>
    <row r="3058" spans="1:6" s="2" customFormat="1" ht="12.75">
      <c r="A3058" s="28"/>
      <c r="B3058"/>
      <c r="C3058"/>
      <c r="D3058" s="31"/>
      <c r="E3058" s="31"/>
      <c r="F3058" s="31"/>
    </row>
    <row r="3059" spans="1:6" s="2" customFormat="1" ht="12.75">
      <c r="A3059" s="28"/>
      <c r="B3059"/>
      <c r="C3059"/>
      <c r="D3059" s="31"/>
      <c r="E3059" s="31"/>
      <c r="F3059" s="31"/>
    </row>
    <row r="3060" spans="1:6" s="2" customFormat="1" ht="12.75">
      <c r="A3060" s="28"/>
      <c r="B3060"/>
      <c r="C3060"/>
      <c r="D3060" s="31"/>
      <c r="E3060" s="31"/>
      <c r="F3060" s="31"/>
    </row>
    <row r="3061" spans="1:6" s="2" customFormat="1" ht="12.75">
      <c r="A3061" s="28"/>
      <c r="B3061"/>
      <c r="C3061"/>
      <c r="D3061" s="31"/>
      <c r="E3061" s="31"/>
      <c r="F3061" s="31"/>
    </row>
    <row r="3062" spans="1:6" s="2" customFormat="1" ht="12.75">
      <c r="A3062" s="28"/>
      <c r="B3062"/>
      <c r="C3062"/>
      <c r="D3062" s="31"/>
      <c r="E3062" s="31"/>
      <c r="F3062" s="31"/>
    </row>
    <row r="3063" spans="1:6" s="2" customFormat="1" ht="12.75">
      <c r="A3063" s="28"/>
      <c r="B3063"/>
      <c r="C3063"/>
      <c r="D3063" s="31"/>
      <c r="E3063" s="31"/>
      <c r="F3063" s="31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  <row r="3421" spans="1:6" s="2" customFormat="1" ht="12.75">
      <c r="A3421" s="28"/>
      <c r="B3421"/>
      <c r="C3421"/>
      <c r="D3421"/>
      <c r="E3421"/>
      <c r="F3421"/>
    </row>
    <row r="3422" spans="1:6" s="2" customFormat="1" ht="12.75">
      <c r="A3422" s="28"/>
      <c r="B3422"/>
      <c r="C3422"/>
      <c r="D3422"/>
      <c r="E3422"/>
      <c r="F3422"/>
    </row>
    <row r="3423" spans="1:6" s="2" customFormat="1" ht="12.75">
      <c r="A3423" s="28"/>
      <c r="B3423"/>
      <c r="C3423"/>
      <c r="D3423"/>
      <c r="E3423"/>
      <c r="F3423"/>
    </row>
    <row r="3424" spans="1:6" s="2" customFormat="1" ht="12.75">
      <c r="A3424" s="28"/>
      <c r="B3424"/>
      <c r="C3424"/>
      <c r="D3424"/>
      <c r="E3424"/>
      <c r="F3424"/>
    </row>
    <row r="3425" spans="1:6" s="2" customFormat="1" ht="12.75">
      <c r="A3425" s="28"/>
      <c r="B3425"/>
      <c r="C3425"/>
      <c r="D3425"/>
      <c r="E3425"/>
      <c r="F3425"/>
    </row>
    <row r="3426" spans="1:6" s="2" customFormat="1" ht="12.75">
      <c r="A3426" s="28"/>
      <c r="B3426"/>
      <c r="C3426"/>
      <c r="D3426"/>
      <c r="E3426"/>
      <c r="F3426"/>
    </row>
    <row r="3427" spans="1:6" s="2" customFormat="1" ht="12.75">
      <c r="A3427" s="28"/>
      <c r="B3427"/>
      <c r="C3427"/>
      <c r="D3427"/>
      <c r="E3427"/>
      <c r="F3427"/>
    </row>
    <row r="3428" spans="1:6" s="2" customFormat="1" ht="12.75">
      <c r="A3428" s="28"/>
      <c r="B3428"/>
      <c r="C3428"/>
      <c r="D3428"/>
      <c r="E3428"/>
      <c r="F3428"/>
    </row>
    <row r="3429" spans="1:6" s="2" customFormat="1" ht="12.75">
      <c r="A3429" s="28"/>
      <c r="B3429"/>
      <c r="C3429"/>
      <c r="D3429"/>
      <c r="E3429"/>
      <c r="F3429"/>
    </row>
    <row r="3430" spans="1:6" s="2" customFormat="1" ht="12.75">
      <c r="A3430" s="28"/>
      <c r="B3430"/>
      <c r="C3430"/>
      <c r="D3430"/>
      <c r="E3430"/>
      <c r="F3430"/>
    </row>
    <row r="3431" spans="1:6" s="2" customFormat="1" ht="12.75">
      <c r="A3431" s="28"/>
      <c r="B3431"/>
      <c r="C3431"/>
      <c r="D3431"/>
      <c r="E3431"/>
      <c r="F3431"/>
    </row>
  </sheetData>
  <sheetProtection/>
  <autoFilter ref="A12:F72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552"/>
  <sheetViews>
    <sheetView zoomScalePageLayoutView="0" workbookViewId="0" topLeftCell="A251">
      <selection activeCell="H164" sqref="H164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4.8515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521</v>
      </c>
      <c r="C2" s="44"/>
      <c r="D2" s="45"/>
      <c r="E2" s="45"/>
      <c r="F2" s="44"/>
    </row>
    <row r="3" spans="1:6" s="36" customFormat="1" ht="63.75">
      <c r="A3" s="26" t="s">
        <v>512</v>
      </c>
      <c r="B3" s="19" t="s">
        <v>515</v>
      </c>
      <c r="C3" s="19" t="s">
        <v>264</v>
      </c>
      <c r="D3" s="19" t="s">
        <v>513</v>
      </c>
      <c r="E3" s="19" t="s">
        <v>516</v>
      </c>
      <c r="F3" s="19" t="s">
        <v>522</v>
      </c>
    </row>
    <row r="4" spans="1:7" s="38" customFormat="1" ht="12.75">
      <c r="A4" s="46" t="s">
        <v>523</v>
      </c>
      <c r="B4" s="19" t="s">
        <v>524</v>
      </c>
      <c r="C4" s="19"/>
      <c r="D4" s="47">
        <v>7249000</v>
      </c>
      <c r="E4" s="47">
        <v>5291263.81</v>
      </c>
      <c r="F4" s="47">
        <f>D4-E4</f>
        <v>1957736.1900000004</v>
      </c>
      <c r="G4" s="37"/>
    </row>
    <row r="5" spans="1:7" s="38" customFormat="1" ht="25.5">
      <c r="A5" s="46" t="s">
        <v>525</v>
      </c>
      <c r="B5" s="19" t="s">
        <v>524</v>
      </c>
      <c r="C5" s="19" t="s">
        <v>526</v>
      </c>
      <c r="D5" s="47">
        <v>7249000</v>
      </c>
      <c r="E5" s="47">
        <v>5291263.81</v>
      </c>
      <c r="F5" s="47">
        <f aca="true" t="shared" si="0" ref="F5:F43">D5-E5</f>
        <v>1957736.1900000004</v>
      </c>
      <c r="G5" s="37"/>
    </row>
    <row r="6" spans="1:7" s="38" customFormat="1" ht="12.75">
      <c r="A6" s="46" t="s">
        <v>527</v>
      </c>
      <c r="B6" s="19" t="s">
        <v>524</v>
      </c>
      <c r="C6" s="19" t="s">
        <v>528</v>
      </c>
      <c r="D6" s="47">
        <v>4013000</v>
      </c>
      <c r="E6" s="82">
        <v>3251703.3</v>
      </c>
      <c r="F6" s="47">
        <f t="shared" si="0"/>
        <v>761296.7000000002</v>
      </c>
      <c r="G6" s="37"/>
    </row>
    <row r="7" spans="1:7" s="38" customFormat="1" ht="44.25" customHeight="1">
      <c r="A7" s="80" t="s">
        <v>529</v>
      </c>
      <c r="B7" s="85" t="s">
        <v>524</v>
      </c>
      <c r="C7" s="85" t="s">
        <v>530</v>
      </c>
      <c r="D7" s="78">
        <f>D8</f>
        <v>743700</v>
      </c>
      <c r="E7" s="78">
        <f>E8</f>
        <v>621551.92</v>
      </c>
      <c r="F7" s="78">
        <f t="shared" si="0"/>
        <v>122148.07999999996</v>
      </c>
      <c r="G7" s="37"/>
    </row>
    <row r="8" spans="1:7" s="38" customFormat="1" ht="12.75">
      <c r="A8" s="80" t="s">
        <v>531</v>
      </c>
      <c r="B8" s="85" t="s">
        <v>524</v>
      </c>
      <c r="C8" s="85" t="s">
        <v>532</v>
      </c>
      <c r="D8" s="78">
        <v>743700</v>
      </c>
      <c r="E8" s="78">
        <f>E9+E14</f>
        <v>621551.92</v>
      </c>
      <c r="F8" s="78">
        <f t="shared" si="0"/>
        <v>122148.07999999996</v>
      </c>
      <c r="G8" s="37"/>
    </row>
    <row r="9" spans="1:7" s="38" customFormat="1" ht="45.75" customHeight="1">
      <c r="A9" s="80" t="s">
        <v>533</v>
      </c>
      <c r="B9" s="85" t="s">
        <v>524</v>
      </c>
      <c r="C9" s="85" t="s">
        <v>534</v>
      </c>
      <c r="D9" s="78">
        <f>D10</f>
        <v>693900</v>
      </c>
      <c r="E9" s="78">
        <f>E10</f>
        <v>584709.52</v>
      </c>
      <c r="F9" s="78">
        <f t="shared" si="0"/>
        <v>109190.47999999998</v>
      </c>
      <c r="G9" s="37"/>
    </row>
    <row r="10" spans="1:7" s="38" customFormat="1" ht="12.75">
      <c r="A10" s="80" t="s">
        <v>535</v>
      </c>
      <c r="B10" s="85" t="s">
        <v>524</v>
      </c>
      <c r="C10" s="85" t="s">
        <v>536</v>
      </c>
      <c r="D10" s="78">
        <f>D11</f>
        <v>693900</v>
      </c>
      <c r="E10" s="78">
        <f>E11</f>
        <v>584709.52</v>
      </c>
      <c r="F10" s="78">
        <f t="shared" si="0"/>
        <v>109190.47999999998</v>
      </c>
      <c r="G10" s="37"/>
    </row>
    <row r="11" spans="1:7" s="38" customFormat="1" ht="27" customHeight="1">
      <c r="A11" s="80" t="s">
        <v>537</v>
      </c>
      <c r="B11" s="85" t="s">
        <v>524</v>
      </c>
      <c r="C11" s="85" t="s">
        <v>538</v>
      </c>
      <c r="D11" s="78">
        <f>D12+D13</f>
        <v>693900</v>
      </c>
      <c r="E11" s="78">
        <f>E12+E13</f>
        <v>584709.52</v>
      </c>
      <c r="F11" s="78">
        <f t="shared" si="0"/>
        <v>109190.47999999998</v>
      </c>
      <c r="G11" s="37"/>
    </row>
    <row r="12" spans="1:7" s="38" customFormat="1" ht="12.75">
      <c r="A12" s="80" t="s">
        <v>539</v>
      </c>
      <c r="B12" s="85" t="s">
        <v>524</v>
      </c>
      <c r="C12" s="85" t="s">
        <v>540</v>
      </c>
      <c r="D12" s="78">
        <v>526400</v>
      </c>
      <c r="E12" s="78">
        <v>448783.8</v>
      </c>
      <c r="F12" s="78">
        <f t="shared" si="0"/>
        <v>77616.20000000001</v>
      </c>
      <c r="G12" s="37"/>
    </row>
    <row r="13" spans="1:7" s="38" customFormat="1" ht="12.75">
      <c r="A13" s="80" t="s">
        <v>541</v>
      </c>
      <c r="B13" s="85" t="s">
        <v>524</v>
      </c>
      <c r="C13" s="85" t="s">
        <v>542</v>
      </c>
      <c r="D13" s="78">
        <v>167500</v>
      </c>
      <c r="E13" s="78">
        <v>135925.72</v>
      </c>
      <c r="F13" s="78">
        <f t="shared" si="0"/>
        <v>31574.28</v>
      </c>
      <c r="G13" s="37"/>
    </row>
    <row r="14" spans="1:7" s="38" customFormat="1" ht="42" customHeight="1">
      <c r="A14" s="80" t="s">
        <v>543</v>
      </c>
      <c r="B14" s="85" t="s">
        <v>524</v>
      </c>
      <c r="C14" s="85" t="s">
        <v>544</v>
      </c>
      <c r="D14" s="78">
        <f aca="true" t="shared" si="1" ref="D14:E16">D15</f>
        <v>49800</v>
      </c>
      <c r="E14" s="79">
        <f t="shared" si="1"/>
        <v>36842.4</v>
      </c>
      <c r="F14" s="78">
        <f t="shared" si="0"/>
        <v>12957.599999999999</v>
      </c>
      <c r="G14" s="37"/>
    </row>
    <row r="15" spans="1:7" s="38" customFormat="1" ht="12.75">
      <c r="A15" s="80" t="s">
        <v>535</v>
      </c>
      <c r="B15" s="85" t="s">
        <v>524</v>
      </c>
      <c r="C15" s="85" t="s">
        <v>545</v>
      </c>
      <c r="D15" s="78">
        <f t="shared" si="1"/>
        <v>49800</v>
      </c>
      <c r="E15" s="79">
        <f t="shared" si="1"/>
        <v>36842.4</v>
      </c>
      <c r="F15" s="78">
        <f t="shared" si="0"/>
        <v>12957.599999999999</v>
      </c>
      <c r="G15" s="37"/>
    </row>
    <row r="16" spans="1:7" s="38" customFormat="1" ht="26.25" customHeight="1">
      <c r="A16" s="80" t="s">
        <v>537</v>
      </c>
      <c r="B16" s="85" t="s">
        <v>524</v>
      </c>
      <c r="C16" s="85" t="s">
        <v>546</v>
      </c>
      <c r="D16" s="78">
        <f t="shared" si="1"/>
        <v>49800</v>
      </c>
      <c r="E16" s="79">
        <f t="shared" si="1"/>
        <v>36842.4</v>
      </c>
      <c r="F16" s="78">
        <f t="shared" si="0"/>
        <v>12957.599999999999</v>
      </c>
      <c r="G16" s="37"/>
    </row>
    <row r="17" spans="1:7" s="38" customFormat="1" ht="12.75">
      <c r="A17" s="80" t="s">
        <v>547</v>
      </c>
      <c r="B17" s="85" t="s">
        <v>524</v>
      </c>
      <c r="C17" s="85" t="s">
        <v>548</v>
      </c>
      <c r="D17" s="78">
        <v>49800</v>
      </c>
      <c r="E17" s="79">
        <v>36842.4</v>
      </c>
      <c r="F17" s="78">
        <f t="shared" si="0"/>
        <v>12957.599999999999</v>
      </c>
      <c r="G17" s="37"/>
    </row>
    <row r="18" spans="1:7" s="38" customFormat="1" ht="51" customHeight="1">
      <c r="A18" s="46" t="s">
        <v>549</v>
      </c>
      <c r="B18" s="19" t="s">
        <v>524</v>
      </c>
      <c r="C18" s="19" t="s">
        <v>550</v>
      </c>
      <c r="D18" s="47">
        <f>D19+D39</f>
        <v>2916800</v>
      </c>
      <c r="E18" s="47">
        <f>E19+E39</f>
        <v>2431977.51</v>
      </c>
      <c r="F18" s="47">
        <f t="shared" si="0"/>
        <v>484822.4900000002</v>
      </c>
      <c r="G18" s="37"/>
    </row>
    <row r="19" spans="1:7" s="38" customFormat="1" ht="30" customHeight="1">
      <c r="A19" s="46" t="s">
        <v>551</v>
      </c>
      <c r="B19" s="19" t="s">
        <v>524</v>
      </c>
      <c r="C19" s="19" t="s">
        <v>552</v>
      </c>
      <c r="D19" s="47">
        <f>D20+D25+D29</f>
        <v>2916600</v>
      </c>
      <c r="E19" s="47">
        <f>E20+E29+E25</f>
        <v>2431777.51</v>
      </c>
      <c r="F19" s="47">
        <f t="shared" si="0"/>
        <v>484822.4900000002</v>
      </c>
      <c r="G19" s="37"/>
    </row>
    <row r="20" spans="1:7" s="38" customFormat="1" ht="42.75" customHeight="1">
      <c r="A20" s="46" t="s">
        <v>533</v>
      </c>
      <c r="B20" s="19" t="s">
        <v>524</v>
      </c>
      <c r="C20" s="19" t="s">
        <v>553</v>
      </c>
      <c r="D20" s="47">
        <f>D21</f>
        <v>2098200</v>
      </c>
      <c r="E20" s="47">
        <f>E21</f>
        <v>1684660.78</v>
      </c>
      <c r="F20" s="47">
        <f t="shared" si="0"/>
        <v>413539.22</v>
      </c>
      <c r="G20" s="37"/>
    </row>
    <row r="21" spans="1:7" s="38" customFormat="1" ht="12.75">
      <c r="A21" s="46" t="s">
        <v>535</v>
      </c>
      <c r="B21" s="19" t="s">
        <v>524</v>
      </c>
      <c r="C21" s="19" t="s">
        <v>554</v>
      </c>
      <c r="D21" s="47">
        <f>D22</f>
        <v>2098200</v>
      </c>
      <c r="E21" s="47">
        <f>E22</f>
        <v>1684660.78</v>
      </c>
      <c r="F21" s="47">
        <f t="shared" si="0"/>
        <v>413539.22</v>
      </c>
      <c r="G21" s="37"/>
    </row>
    <row r="22" spans="1:7" s="38" customFormat="1" ht="25.5" customHeight="1">
      <c r="A22" s="46" t="s">
        <v>537</v>
      </c>
      <c r="B22" s="19" t="s">
        <v>524</v>
      </c>
      <c r="C22" s="19" t="s">
        <v>0</v>
      </c>
      <c r="D22" s="47">
        <f>D23+D24</f>
        <v>2098200</v>
      </c>
      <c r="E22" s="47">
        <f>E23+E24</f>
        <v>1684660.78</v>
      </c>
      <c r="F22" s="47">
        <f t="shared" si="0"/>
        <v>413539.22</v>
      </c>
      <c r="G22" s="37"/>
    </row>
    <row r="23" spans="1:7" s="38" customFormat="1" ht="12.75">
      <c r="A23" s="46" t="s">
        <v>539</v>
      </c>
      <c r="B23" s="19" t="s">
        <v>524</v>
      </c>
      <c r="C23" s="19" t="s">
        <v>1</v>
      </c>
      <c r="D23" s="47">
        <v>1591200</v>
      </c>
      <c r="E23" s="47">
        <v>1280605.8</v>
      </c>
      <c r="F23" s="47">
        <f t="shared" si="0"/>
        <v>310594.19999999995</v>
      </c>
      <c r="G23" s="37"/>
    </row>
    <row r="24" spans="1:7" s="38" customFormat="1" ht="15.75" customHeight="1">
      <c r="A24" s="46" t="s">
        <v>541</v>
      </c>
      <c r="B24" s="19" t="s">
        <v>524</v>
      </c>
      <c r="C24" s="19" t="s">
        <v>2</v>
      </c>
      <c r="D24" s="47">
        <v>507000</v>
      </c>
      <c r="E24" s="47">
        <v>404054.98</v>
      </c>
      <c r="F24" s="47">
        <f t="shared" si="0"/>
        <v>102945.02000000002</v>
      </c>
      <c r="G24" s="37"/>
    </row>
    <row r="25" spans="1:7" s="38" customFormat="1" ht="41.25" customHeight="1">
      <c r="A25" s="46" t="s">
        <v>543</v>
      </c>
      <c r="B25" s="19" t="s">
        <v>524</v>
      </c>
      <c r="C25" s="19" t="s">
        <v>3</v>
      </c>
      <c r="D25" s="47">
        <f aca="true" t="shared" si="2" ref="D25:E27">D26</f>
        <v>159200</v>
      </c>
      <c r="E25" s="72">
        <f t="shared" si="2"/>
        <v>109532.8</v>
      </c>
      <c r="F25" s="47">
        <f t="shared" si="0"/>
        <v>49667.2</v>
      </c>
      <c r="G25" s="37"/>
    </row>
    <row r="26" spans="1:7" s="38" customFormat="1" ht="12.75">
      <c r="A26" s="46" t="s">
        <v>535</v>
      </c>
      <c r="B26" s="19" t="s">
        <v>524</v>
      </c>
      <c r="C26" s="19" t="s">
        <v>4</v>
      </c>
      <c r="D26" s="47">
        <f t="shared" si="2"/>
        <v>159200</v>
      </c>
      <c r="E26" s="72">
        <f t="shared" si="2"/>
        <v>109532.8</v>
      </c>
      <c r="F26" s="47">
        <f t="shared" si="0"/>
        <v>49667.2</v>
      </c>
      <c r="G26" s="37"/>
    </row>
    <row r="27" spans="1:7" s="38" customFormat="1" ht="25.5" customHeight="1">
      <c r="A27" s="46" t="s">
        <v>537</v>
      </c>
      <c r="B27" s="19" t="s">
        <v>524</v>
      </c>
      <c r="C27" s="19" t="s">
        <v>5</v>
      </c>
      <c r="D27" s="47">
        <f t="shared" si="2"/>
        <v>159200</v>
      </c>
      <c r="E27" s="72">
        <f t="shared" si="2"/>
        <v>109532.8</v>
      </c>
      <c r="F27" s="47">
        <f t="shared" si="0"/>
        <v>49667.2</v>
      </c>
      <c r="G27" s="37"/>
    </row>
    <row r="28" spans="1:7" s="38" customFormat="1" ht="12.75">
      <c r="A28" s="46" t="s">
        <v>547</v>
      </c>
      <c r="B28" s="19" t="s">
        <v>524</v>
      </c>
      <c r="C28" s="19" t="s">
        <v>6</v>
      </c>
      <c r="D28" s="47">
        <v>159200</v>
      </c>
      <c r="E28" s="72">
        <v>109532.8</v>
      </c>
      <c r="F28" s="47">
        <f t="shared" si="0"/>
        <v>49667.2</v>
      </c>
      <c r="G28" s="37"/>
    </row>
    <row r="29" spans="1:7" s="38" customFormat="1" ht="42.75" customHeight="1">
      <c r="A29" s="46" t="s">
        <v>7</v>
      </c>
      <c r="B29" s="19" t="s">
        <v>524</v>
      </c>
      <c r="C29" s="19" t="s">
        <v>8</v>
      </c>
      <c r="D29" s="47">
        <f>D30+D36</f>
        <v>659200</v>
      </c>
      <c r="E29" s="47">
        <f>E30+E36</f>
        <v>637583.9299999999</v>
      </c>
      <c r="F29" s="47">
        <f>D29-E29</f>
        <v>21616.070000000065</v>
      </c>
      <c r="G29" s="37"/>
    </row>
    <row r="30" spans="1:7" s="38" customFormat="1" ht="12.75">
      <c r="A30" s="46" t="s">
        <v>535</v>
      </c>
      <c r="B30" s="19" t="s">
        <v>524</v>
      </c>
      <c r="C30" s="19" t="s">
        <v>9</v>
      </c>
      <c r="D30" s="47">
        <f>D31</f>
        <v>346600</v>
      </c>
      <c r="E30" s="47">
        <f>E31</f>
        <v>336810.63</v>
      </c>
      <c r="F30" s="47">
        <f>D30-E30</f>
        <v>9789.369999999995</v>
      </c>
      <c r="G30" s="37"/>
    </row>
    <row r="31" spans="1:7" s="38" customFormat="1" ht="12.75">
      <c r="A31" s="46" t="s">
        <v>10</v>
      </c>
      <c r="B31" s="19" t="s">
        <v>524</v>
      </c>
      <c r="C31" s="19" t="s">
        <v>11</v>
      </c>
      <c r="D31" s="47">
        <f>D32+D33+D34+D35</f>
        <v>346600</v>
      </c>
      <c r="E31" s="47">
        <f>E32+E33+E34+E35</f>
        <v>336810.63</v>
      </c>
      <c r="F31" s="47">
        <f>D31-E31</f>
        <v>9789.369999999995</v>
      </c>
      <c r="G31" s="37"/>
    </row>
    <row r="32" spans="1:7" s="38" customFormat="1" ht="12.75">
      <c r="A32" s="46" t="s">
        <v>12</v>
      </c>
      <c r="B32" s="19" t="s">
        <v>524</v>
      </c>
      <c r="C32" s="19" t="s">
        <v>13</v>
      </c>
      <c r="D32" s="47">
        <v>15200</v>
      </c>
      <c r="E32" s="47">
        <v>12631.63</v>
      </c>
      <c r="F32" s="47">
        <f t="shared" si="0"/>
        <v>2568.370000000001</v>
      </c>
      <c r="G32" s="37"/>
    </row>
    <row r="33" spans="1:7" s="38" customFormat="1" ht="12.75">
      <c r="A33" s="46" t="s">
        <v>14</v>
      </c>
      <c r="B33" s="19" t="s">
        <v>524</v>
      </c>
      <c r="C33" s="19" t="s">
        <v>15</v>
      </c>
      <c r="D33" s="47">
        <v>43800</v>
      </c>
      <c r="E33" s="47">
        <v>39529</v>
      </c>
      <c r="F33" s="47">
        <f t="shared" si="0"/>
        <v>4271</v>
      </c>
      <c r="G33" s="37"/>
    </row>
    <row r="34" spans="1:7" s="38" customFormat="1" ht="12.75">
      <c r="A34" s="46" t="s">
        <v>16</v>
      </c>
      <c r="B34" s="19" t="s">
        <v>524</v>
      </c>
      <c r="C34" s="19" t="s">
        <v>17</v>
      </c>
      <c r="D34" s="47">
        <v>176500</v>
      </c>
      <c r="E34" s="47">
        <v>175268.2</v>
      </c>
      <c r="F34" s="47">
        <f t="shared" si="0"/>
        <v>1231.7999999999884</v>
      </c>
      <c r="G34" s="37"/>
    </row>
    <row r="35" spans="1:7" s="38" customFormat="1" ht="12.75">
      <c r="A35" s="46" t="s">
        <v>18</v>
      </c>
      <c r="B35" s="19" t="s">
        <v>524</v>
      </c>
      <c r="C35" s="19" t="s">
        <v>19</v>
      </c>
      <c r="D35" s="47">
        <v>111100</v>
      </c>
      <c r="E35" s="47">
        <v>109381.8</v>
      </c>
      <c r="F35" s="47">
        <f>D35-E35</f>
        <v>1718.199999999997</v>
      </c>
      <c r="G35" s="37"/>
    </row>
    <row r="36" spans="1:7" s="38" customFormat="1" ht="12.75">
      <c r="A36" s="46" t="s">
        <v>20</v>
      </c>
      <c r="B36" s="19" t="s">
        <v>524</v>
      </c>
      <c r="C36" s="19" t="s">
        <v>21</v>
      </c>
      <c r="D36" s="47">
        <f>D37+D38</f>
        <v>312600</v>
      </c>
      <c r="E36" s="47">
        <f>E37+E38</f>
        <v>300773.3</v>
      </c>
      <c r="F36" s="47">
        <f t="shared" si="0"/>
        <v>11826.700000000012</v>
      </c>
      <c r="G36" s="37"/>
    </row>
    <row r="37" spans="1:7" s="38" customFormat="1" ht="12.75">
      <c r="A37" s="80" t="s">
        <v>118</v>
      </c>
      <c r="B37" s="19">
        <v>200</v>
      </c>
      <c r="C37" s="77" t="s">
        <v>117</v>
      </c>
      <c r="D37" s="47">
        <v>42800</v>
      </c>
      <c r="E37" s="47">
        <v>42774</v>
      </c>
      <c r="F37" s="47">
        <f>D37-E37</f>
        <v>26</v>
      </c>
      <c r="G37" s="37"/>
    </row>
    <row r="38" spans="1:7" s="38" customFormat="1" ht="12.75">
      <c r="A38" s="80" t="s">
        <v>22</v>
      </c>
      <c r="B38" s="85" t="s">
        <v>524</v>
      </c>
      <c r="C38" s="77" t="s">
        <v>23</v>
      </c>
      <c r="D38" s="78">
        <v>269800</v>
      </c>
      <c r="E38" s="78">
        <v>257999.3</v>
      </c>
      <c r="F38" s="78">
        <f t="shared" si="0"/>
        <v>11800.700000000012</v>
      </c>
      <c r="G38" s="37"/>
    </row>
    <row r="39" spans="1:7" s="38" customFormat="1" ht="12.75">
      <c r="A39" s="80" t="s">
        <v>27</v>
      </c>
      <c r="B39" s="85" t="s">
        <v>524</v>
      </c>
      <c r="C39" s="85" t="s">
        <v>28</v>
      </c>
      <c r="D39" s="78">
        <v>200</v>
      </c>
      <c r="E39" s="79">
        <f>E40</f>
        <v>200</v>
      </c>
      <c r="F39" s="79">
        <f t="shared" si="0"/>
        <v>0</v>
      </c>
      <c r="G39" s="37"/>
    </row>
    <row r="40" spans="1:7" s="38" customFormat="1" ht="144" customHeight="1">
      <c r="A40" s="80" t="s">
        <v>219</v>
      </c>
      <c r="B40" s="85" t="s">
        <v>524</v>
      </c>
      <c r="C40" s="85" t="s">
        <v>29</v>
      </c>
      <c r="D40" s="78">
        <v>200</v>
      </c>
      <c r="E40" s="79">
        <f>E41</f>
        <v>200</v>
      </c>
      <c r="F40" s="79">
        <f t="shared" si="0"/>
        <v>0</v>
      </c>
      <c r="G40" s="37"/>
    </row>
    <row r="41" spans="1:7" s="38" customFormat="1" ht="41.25" customHeight="1">
      <c r="A41" s="80" t="s">
        <v>7</v>
      </c>
      <c r="B41" s="85" t="s">
        <v>524</v>
      </c>
      <c r="C41" s="85" t="s">
        <v>30</v>
      </c>
      <c r="D41" s="78">
        <v>200</v>
      </c>
      <c r="E41" s="79">
        <f>E42</f>
        <v>200</v>
      </c>
      <c r="F41" s="79">
        <f t="shared" si="0"/>
        <v>0</v>
      </c>
      <c r="G41" s="37"/>
    </row>
    <row r="42" spans="1:7" s="38" customFormat="1" ht="12.75">
      <c r="A42" s="80" t="s">
        <v>20</v>
      </c>
      <c r="B42" s="85" t="s">
        <v>524</v>
      </c>
      <c r="C42" s="85" t="s">
        <v>31</v>
      </c>
      <c r="D42" s="78">
        <v>200</v>
      </c>
      <c r="E42" s="79">
        <f>E43</f>
        <v>200</v>
      </c>
      <c r="F42" s="79">
        <f t="shared" si="0"/>
        <v>0</v>
      </c>
      <c r="G42" s="37"/>
    </row>
    <row r="43" spans="1:7" s="38" customFormat="1" ht="12.75">
      <c r="A43" s="80" t="s">
        <v>22</v>
      </c>
      <c r="B43" s="85" t="s">
        <v>524</v>
      </c>
      <c r="C43" s="85" t="s">
        <v>32</v>
      </c>
      <c r="D43" s="78">
        <v>200</v>
      </c>
      <c r="E43" s="79">
        <v>200</v>
      </c>
      <c r="F43" s="79">
        <f t="shared" si="0"/>
        <v>0</v>
      </c>
      <c r="G43" s="37"/>
    </row>
    <row r="44" spans="1:7" s="38" customFormat="1" ht="12.75">
      <c r="A44" s="80" t="s">
        <v>33</v>
      </c>
      <c r="B44" s="85" t="s">
        <v>524</v>
      </c>
      <c r="C44" s="85" t="s">
        <v>34</v>
      </c>
      <c r="D44" s="78">
        <v>8000</v>
      </c>
      <c r="E44" s="79">
        <v>0</v>
      </c>
      <c r="F44" s="78">
        <v>8000</v>
      </c>
      <c r="G44" s="37"/>
    </row>
    <row r="45" spans="1:7" s="38" customFormat="1" ht="28.5" customHeight="1">
      <c r="A45" s="80" t="s">
        <v>35</v>
      </c>
      <c r="B45" s="85" t="s">
        <v>524</v>
      </c>
      <c r="C45" s="85" t="s">
        <v>36</v>
      </c>
      <c r="D45" s="78">
        <v>8000</v>
      </c>
      <c r="E45" s="79">
        <v>0</v>
      </c>
      <c r="F45" s="78">
        <v>8000</v>
      </c>
      <c r="G45" s="37"/>
    </row>
    <row r="46" spans="1:7" s="38" customFormat="1" ht="76.5" customHeight="1">
      <c r="A46" s="80" t="s">
        <v>37</v>
      </c>
      <c r="B46" s="85" t="s">
        <v>524</v>
      </c>
      <c r="C46" s="85" t="s">
        <v>38</v>
      </c>
      <c r="D46" s="78">
        <v>8000</v>
      </c>
      <c r="E46" s="79">
        <v>0</v>
      </c>
      <c r="F46" s="78">
        <v>8000</v>
      </c>
      <c r="G46" s="37"/>
    </row>
    <row r="47" spans="1:7" s="38" customFormat="1" ht="12.75">
      <c r="A47" s="80" t="s">
        <v>39</v>
      </c>
      <c r="B47" s="85" t="s">
        <v>524</v>
      </c>
      <c r="C47" s="85" t="s">
        <v>40</v>
      </c>
      <c r="D47" s="78">
        <v>8000</v>
      </c>
      <c r="E47" s="79">
        <v>0</v>
      </c>
      <c r="F47" s="78">
        <v>8000</v>
      </c>
      <c r="G47" s="37"/>
    </row>
    <row r="48" spans="1:7" s="38" customFormat="1" ht="12.75">
      <c r="A48" s="80" t="s">
        <v>535</v>
      </c>
      <c r="B48" s="85" t="s">
        <v>524</v>
      </c>
      <c r="C48" s="85" t="s">
        <v>41</v>
      </c>
      <c r="D48" s="78">
        <v>8000</v>
      </c>
      <c r="E48" s="79">
        <v>0</v>
      </c>
      <c r="F48" s="78">
        <v>8000</v>
      </c>
      <c r="G48" s="37"/>
    </row>
    <row r="49" spans="1:7" s="38" customFormat="1" ht="12.75">
      <c r="A49" s="80" t="s">
        <v>42</v>
      </c>
      <c r="B49" s="85" t="s">
        <v>524</v>
      </c>
      <c r="C49" s="85" t="s">
        <v>43</v>
      </c>
      <c r="D49" s="78">
        <v>8000</v>
      </c>
      <c r="E49" s="79">
        <v>0</v>
      </c>
      <c r="F49" s="78">
        <v>8000</v>
      </c>
      <c r="G49" s="37"/>
    </row>
    <row r="50" spans="1:7" s="38" customFormat="1" ht="12.75">
      <c r="A50" s="46" t="s">
        <v>44</v>
      </c>
      <c r="B50" s="19" t="s">
        <v>524</v>
      </c>
      <c r="C50" s="19" t="s">
        <v>45</v>
      </c>
      <c r="D50" s="47">
        <f>D51+D68+D75+D80</f>
        <v>344500</v>
      </c>
      <c r="E50" s="82">
        <f>E51+E68+E75+E80</f>
        <v>198173.87</v>
      </c>
      <c r="F50" s="47">
        <f>D50-E50</f>
        <v>146326.13</v>
      </c>
      <c r="G50" s="37"/>
    </row>
    <row r="51" spans="1:7" s="38" customFormat="1" ht="33" customHeight="1">
      <c r="A51" s="46" t="s">
        <v>551</v>
      </c>
      <c r="B51" s="19" t="s">
        <v>524</v>
      </c>
      <c r="C51" s="19" t="s">
        <v>46</v>
      </c>
      <c r="D51" s="47">
        <f>D56+D61+D52</f>
        <v>108500</v>
      </c>
      <c r="E51" s="47">
        <f>E56+E61+E52</f>
        <v>93144.87</v>
      </c>
      <c r="F51" s="47">
        <f aca="true" t="shared" si="3" ref="F51:F60">D51-E51</f>
        <v>15355.130000000005</v>
      </c>
      <c r="G51" s="37"/>
    </row>
    <row r="52" spans="1:7" s="38" customFormat="1" ht="91.5" customHeight="1">
      <c r="A52" s="46" t="s">
        <v>102</v>
      </c>
      <c r="B52" s="19">
        <v>200</v>
      </c>
      <c r="C52" s="77" t="s">
        <v>95</v>
      </c>
      <c r="D52" s="78">
        <f aca="true" t="shared" si="4" ref="D52:F53">D53</f>
        <v>5000</v>
      </c>
      <c r="E52" s="79">
        <f t="shared" si="4"/>
        <v>5000</v>
      </c>
      <c r="F52" s="98">
        <f t="shared" si="4"/>
        <v>0</v>
      </c>
      <c r="G52" s="37"/>
    </row>
    <row r="53" spans="1:7" s="38" customFormat="1" ht="18.75" customHeight="1">
      <c r="A53" s="46" t="s">
        <v>170</v>
      </c>
      <c r="B53" s="19">
        <v>200</v>
      </c>
      <c r="C53" s="77" t="s">
        <v>94</v>
      </c>
      <c r="D53" s="47">
        <f t="shared" si="4"/>
        <v>5000</v>
      </c>
      <c r="E53" s="72">
        <f t="shared" si="4"/>
        <v>5000</v>
      </c>
      <c r="F53" s="94">
        <f t="shared" si="4"/>
        <v>0</v>
      </c>
      <c r="G53" s="37"/>
    </row>
    <row r="54" spans="1:7" s="38" customFormat="1" ht="18.75" customHeight="1">
      <c r="A54" s="46" t="s">
        <v>535</v>
      </c>
      <c r="B54" s="19">
        <v>200</v>
      </c>
      <c r="C54" s="77" t="s">
        <v>93</v>
      </c>
      <c r="D54" s="47">
        <f>D55</f>
        <v>5000</v>
      </c>
      <c r="E54" s="72">
        <f>E55</f>
        <v>5000</v>
      </c>
      <c r="F54" s="94">
        <f>-F55</f>
        <v>0</v>
      </c>
      <c r="G54" s="37"/>
    </row>
    <row r="55" spans="1:7" s="38" customFormat="1" ht="21" customHeight="1">
      <c r="A55" s="46" t="s">
        <v>42</v>
      </c>
      <c r="B55" s="19">
        <v>200</v>
      </c>
      <c r="C55" s="77" t="s">
        <v>92</v>
      </c>
      <c r="D55" s="47">
        <v>5000</v>
      </c>
      <c r="E55" s="72">
        <v>5000</v>
      </c>
      <c r="F55" s="94">
        <f>D55-E55</f>
        <v>0</v>
      </c>
      <c r="G55" s="37"/>
    </row>
    <row r="56" spans="1:7" s="38" customFormat="1" ht="173.25" customHeight="1">
      <c r="A56" s="46" t="s">
        <v>24</v>
      </c>
      <c r="B56" s="19" t="s">
        <v>524</v>
      </c>
      <c r="C56" s="19" t="s">
        <v>47</v>
      </c>
      <c r="D56" s="78">
        <f aca="true" t="shared" si="5" ref="D56:E59">D57</f>
        <v>41400</v>
      </c>
      <c r="E56" s="78">
        <f t="shared" si="5"/>
        <v>34200</v>
      </c>
      <c r="F56" s="78">
        <f t="shared" si="3"/>
        <v>7200</v>
      </c>
      <c r="G56" s="37"/>
    </row>
    <row r="57" spans="1:7" s="38" customFormat="1" ht="12.75">
      <c r="A57" s="46" t="s">
        <v>506</v>
      </c>
      <c r="B57" s="19" t="s">
        <v>524</v>
      </c>
      <c r="C57" s="19" t="s">
        <v>48</v>
      </c>
      <c r="D57" s="47">
        <f t="shared" si="5"/>
        <v>41400</v>
      </c>
      <c r="E57" s="47">
        <f t="shared" si="5"/>
        <v>34200</v>
      </c>
      <c r="F57" s="47">
        <f t="shared" si="3"/>
        <v>7200</v>
      </c>
      <c r="G57" s="37"/>
    </row>
    <row r="58" spans="1:7" s="38" customFormat="1" ht="12.75">
      <c r="A58" s="46" t="s">
        <v>535</v>
      </c>
      <c r="B58" s="19" t="s">
        <v>524</v>
      </c>
      <c r="C58" s="19" t="s">
        <v>49</v>
      </c>
      <c r="D58" s="47">
        <f t="shared" si="5"/>
        <v>41400</v>
      </c>
      <c r="E58" s="47">
        <f t="shared" si="5"/>
        <v>34200</v>
      </c>
      <c r="F58" s="47">
        <f t="shared" si="3"/>
        <v>7200</v>
      </c>
      <c r="G58" s="37"/>
    </row>
    <row r="59" spans="1:7" s="38" customFormat="1" ht="15" customHeight="1">
      <c r="A59" s="46" t="s">
        <v>25</v>
      </c>
      <c r="B59" s="19" t="s">
        <v>524</v>
      </c>
      <c r="C59" s="19" t="s">
        <v>50</v>
      </c>
      <c r="D59" s="47">
        <f t="shared" si="5"/>
        <v>41400</v>
      </c>
      <c r="E59" s="47">
        <f t="shared" si="5"/>
        <v>34200</v>
      </c>
      <c r="F59" s="47">
        <f t="shared" si="3"/>
        <v>7200</v>
      </c>
      <c r="G59" s="37"/>
    </row>
    <row r="60" spans="1:7" s="38" customFormat="1" ht="27.75" customHeight="1">
      <c r="A60" s="46" t="s">
        <v>26</v>
      </c>
      <c r="B60" s="19" t="s">
        <v>524</v>
      </c>
      <c r="C60" s="19" t="s">
        <v>51</v>
      </c>
      <c r="D60" s="47">
        <v>41400</v>
      </c>
      <c r="E60" s="47">
        <v>34200</v>
      </c>
      <c r="F60" s="47">
        <f t="shared" si="3"/>
        <v>7200</v>
      </c>
      <c r="G60" s="37"/>
    </row>
    <row r="61" spans="1:9" s="95" customFormat="1" ht="84.75" customHeight="1">
      <c r="A61" s="80" t="s">
        <v>52</v>
      </c>
      <c r="B61" s="85" t="s">
        <v>524</v>
      </c>
      <c r="C61" s="85" t="s">
        <v>53</v>
      </c>
      <c r="D61" s="78">
        <f>D62+D65</f>
        <v>62100</v>
      </c>
      <c r="E61" s="78">
        <f>E62+E65</f>
        <v>53944.87</v>
      </c>
      <c r="F61" s="78">
        <f aca="true" t="shared" si="6" ref="F61:F92">D61-E61</f>
        <v>8155.129999999997</v>
      </c>
      <c r="G61" s="96"/>
      <c r="H61" s="97"/>
      <c r="I61" s="97"/>
    </row>
    <row r="62" spans="1:7" s="38" customFormat="1" ht="27.75" customHeight="1">
      <c r="A62" s="46" t="s">
        <v>54</v>
      </c>
      <c r="B62" s="19" t="s">
        <v>524</v>
      </c>
      <c r="C62" s="19" t="s">
        <v>55</v>
      </c>
      <c r="D62" s="47">
        <f>D63</f>
        <v>53300</v>
      </c>
      <c r="E62" s="47">
        <f>E63</f>
        <v>52620.68</v>
      </c>
      <c r="F62" s="47">
        <f t="shared" si="6"/>
        <v>679.3199999999997</v>
      </c>
      <c r="G62" s="37"/>
    </row>
    <row r="63" spans="1:7" s="38" customFormat="1" ht="12.75">
      <c r="A63" s="46" t="s">
        <v>535</v>
      </c>
      <c r="B63" s="19" t="s">
        <v>524</v>
      </c>
      <c r="C63" s="19" t="s">
        <v>56</v>
      </c>
      <c r="D63" s="47">
        <f>D64</f>
        <v>53300</v>
      </c>
      <c r="E63" s="47">
        <f>E64</f>
        <v>52620.68</v>
      </c>
      <c r="F63" s="47">
        <f t="shared" si="6"/>
        <v>679.3199999999997</v>
      </c>
      <c r="G63" s="37"/>
    </row>
    <row r="64" spans="1:7" s="38" customFormat="1" ht="12.75">
      <c r="A64" s="46" t="s">
        <v>42</v>
      </c>
      <c r="B64" s="19" t="s">
        <v>524</v>
      </c>
      <c r="C64" s="19" t="s">
        <v>57</v>
      </c>
      <c r="D64" s="47">
        <v>53300</v>
      </c>
      <c r="E64" s="47">
        <v>52620.68</v>
      </c>
      <c r="F64" s="47">
        <f t="shared" si="6"/>
        <v>679.3199999999997</v>
      </c>
      <c r="G64" s="37"/>
    </row>
    <row r="65" spans="1:7" s="38" customFormat="1" ht="12.75">
      <c r="A65" s="46" t="s">
        <v>61</v>
      </c>
      <c r="B65" s="19" t="s">
        <v>524</v>
      </c>
      <c r="C65" s="77" t="s">
        <v>62</v>
      </c>
      <c r="D65" s="47">
        <f>D66</f>
        <v>8800</v>
      </c>
      <c r="E65" s="72">
        <f>E66</f>
        <v>1324.19</v>
      </c>
      <c r="F65" s="47">
        <f t="shared" si="6"/>
        <v>7475.8099999999995</v>
      </c>
      <c r="G65" s="37"/>
    </row>
    <row r="66" spans="1:7" s="38" customFormat="1" ht="12.75">
      <c r="A66" s="46" t="s">
        <v>535</v>
      </c>
      <c r="B66" s="19" t="s">
        <v>524</v>
      </c>
      <c r="C66" s="19" t="s">
        <v>63</v>
      </c>
      <c r="D66" s="47">
        <f>D67</f>
        <v>8800</v>
      </c>
      <c r="E66" s="72">
        <f>E67</f>
        <v>1324.19</v>
      </c>
      <c r="F66" s="47">
        <f t="shared" si="6"/>
        <v>7475.8099999999995</v>
      </c>
      <c r="G66" s="37"/>
    </row>
    <row r="67" spans="1:7" s="38" customFormat="1" ht="12.75">
      <c r="A67" s="46" t="s">
        <v>42</v>
      </c>
      <c r="B67" s="19" t="s">
        <v>524</v>
      </c>
      <c r="C67" s="77" t="s">
        <v>66</v>
      </c>
      <c r="D67" s="47">
        <v>8800</v>
      </c>
      <c r="E67" s="72">
        <v>1324.19</v>
      </c>
      <c r="F67" s="47">
        <f t="shared" si="6"/>
        <v>7475.8099999999995</v>
      </c>
      <c r="G67" s="37"/>
    </row>
    <row r="68" spans="1:9" s="95" customFormat="1" ht="39" customHeight="1">
      <c r="A68" s="80" t="s">
        <v>67</v>
      </c>
      <c r="B68" s="85" t="s">
        <v>524</v>
      </c>
      <c r="C68" s="85" t="s">
        <v>68</v>
      </c>
      <c r="D68" s="78">
        <f aca="true" t="shared" si="7" ref="D68:E72">D69</f>
        <v>60000</v>
      </c>
      <c r="E68" s="78">
        <f t="shared" si="7"/>
        <v>39029</v>
      </c>
      <c r="F68" s="78">
        <f t="shared" si="6"/>
        <v>20971</v>
      </c>
      <c r="G68" s="96"/>
      <c r="H68" s="97"/>
      <c r="I68" s="97"/>
    </row>
    <row r="69" spans="1:7" s="38" customFormat="1" ht="129.75" customHeight="1">
      <c r="A69" s="46" t="s">
        <v>69</v>
      </c>
      <c r="B69" s="19" t="s">
        <v>524</v>
      </c>
      <c r="C69" s="19" t="s">
        <v>70</v>
      </c>
      <c r="D69" s="47">
        <f t="shared" si="7"/>
        <v>60000</v>
      </c>
      <c r="E69" s="47">
        <f t="shared" si="7"/>
        <v>39029</v>
      </c>
      <c r="F69" s="47">
        <f t="shared" si="6"/>
        <v>20971</v>
      </c>
      <c r="G69" s="37"/>
    </row>
    <row r="70" spans="1:7" s="38" customFormat="1" ht="39.75" customHeight="1">
      <c r="A70" s="80" t="s">
        <v>7</v>
      </c>
      <c r="B70" s="85" t="s">
        <v>524</v>
      </c>
      <c r="C70" s="85" t="s">
        <v>71</v>
      </c>
      <c r="D70" s="78">
        <f t="shared" si="7"/>
        <v>60000</v>
      </c>
      <c r="E70" s="78">
        <f t="shared" si="7"/>
        <v>39029</v>
      </c>
      <c r="F70" s="78">
        <f t="shared" si="6"/>
        <v>20971</v>
      </c>
      <c r="G70" s="37"/>
    </row>
    <row r="71" spans="1:7" s="38" customFormat="1" ht="12.75">
      <c r="A71" s="80" t="s">
        <v>535</v>
      </c>
      <c r="B71" s="85" t="s">
        <v>524</v>
      </c>
      <c r="C71" s="85" t="s">
        <v>72</v>
      </c>
      <c r="D71" s="78">
        <f t="shared" si="7"/>
        <v>60000</v>
      </c>
      <c r="E71" s="78">
        <f t="shared" si="7"/>
        <v>39029</v>
      </c>
      <c r="F71" s="78">
        <f t="shared" si="6"/>
        <v>20971</v>
      </c>
      <c r="G71" s="37"/>
    </row>
    <row r="72" spans="1:7" s="38" customFormat="1" ht="12.75">
      <c r="A72" s="80" t="s">
        <v>10</v>
      </c>
      <c r="B72" s="85" t="s">
        <v>524</v>
      </c>
      <c r="C72" s="85" t="s">
        <v>73</v>
      </c>
      <c r="D72" s="78">
        <f t="shared" si="7"/>
        <v>60000</v>
      </c>
      <c r="E72" s="78">
        <f t="shared" si="7"/>
        <v>39029</v>
      </c>
      <c r="F72" s="78">
        <f t="shared" si="6"/>
        <v>20971</v>
      </c>
      <c r="G72" s="37"/>
    </row>
    <row r="73" spans="1:7" s="38" customFormat="1" ht="12.75">
      <c r="A73" s="80" t="s">
        <v>18</v>
      </c>
      <c r="B73" s="85" t="s">
        <v>524</v>
      </c>
      <c r="C73" s="85" t="s">
        <v>74</v>
      </c>
      <c r="D73" s="78">
        <v>60000</v>
      </c>
      <c r="E73" s="78">
        <v>39029</v>
      </c>
      <c r="F73" s="78">
        <f t="shared" si="6"/>
        <v>20971</v>
      </c>
      <c r="G73" s="37"/>
    </row>
    <row r="74" spans="1:7" s="38" customFormat="1" ht="82.5" customHeight="1">
      <c r="A74" s="46" t="s">
        <v>124</v>
      </c>
      <c r="B74" s="19">
        <v>200</v>
      </c>
      <c r="C74" s="77" t="s">
        <v>101</v>
      </c>
      <c r="D74" s="47">
        <f>D75</f>
        <v>110000</v>
      </c>
      <c r="E74" s="47" t="s">
        <v>391</v>
      </c>
      <c r="F74" s="47">
        <f>F75</f>
        <v>110000</v>
      </c>
      <c r="G74" s="37"/>
    </row>
    <row r="75" spans="1:7" s="38" customFormat="1" ht="127.5">
      <c r="A75" s="80" t="s">
        <v>220</v>
      </c>
      <c r="B75" s="19">
        <v>200</v>
      </c>
      <c r="C75" s="77" t="s">
        <v>100</v>
      </c>
      <c r="D75" s="47">
        <f>D76</f>
        <v>110000</v>
      </c>
      <c r="E75" s="72">
        <v>0</v>
      </c>
      <c r="F75" s="47">
        <f t="shared" si="6"/>
        <v>110000</v>
      </c>
      <c r="G75" s="37"/>
    </row>
    <row r="76" spans="1:7" s="38" customFormat="1" ht="45.75" customHeight="1">
      <c r="A76" s="46" t="s">
        <v>543</v>
      </c>
      <c r="B76" s="19" t="s">
        <v>524</v>
      </c>
      <c r="C76" s="77" t="s">
        <v>99</v>
      </c>
      <c r="D76" s="47">
        <f>D77</f>
        <v>110000</v>
      </c>
      <c r="E76" s="72">
        <v>0</v>
      </c>
      <c r="F76" s="47">
        <f t="shared" si="6"/>
        <v>110000</v>
      </c>
      <c r="G76" s="37"/>
    </row>
    <row r="77" spans="1:7" s="38" customFormat="1" ht="12.75">
      <c r="A77" s="46" t="s">
        <v>535</v>
      </c>
      <c r="B77" s="19" t="s">
        <v>524</v>
      </c>
      <c r="C77" s="77" t="s">
        <v>98</v>
      </c>
      <c r="D77" s="47">
        <f>D78</f>
        <v>110000</v>
      </c>
      <c r="E77" s="72">
        <v>0</v>
      </c>
      <c r="F77" s="47">
        <f t="shared" si="6"/>
        <v>110000</v>
      </c>
      <c r="G77" s="37"/>
    </row>
    <row r="78" spans="1:7" s="38" customFormat="1" ht="12.75">
      <c r="A78" s="46" t="s">
        <v>172</v>
      </c>
      <c r="B78" s="19" t="s">
        <v>524</v>
      </c>
      <c r="C78" s="77" t="s">
        <v>97</v>
      </c>
      <c r="D78" s="47">
        <f>D79</f>
        <v>110000</v>
      </c>
      <c r="E78" s="72">
        <v>0</v>
      </c>
      <c r="F78" s="47">
        <f t="shared" si="6"/>
        <v>110000</v>
      </c>
      <c r="G78" s="37"/>
    </row>
    <row r="79" spans="1:7" s="38" customFormat="1" ht="12.75">
      <c r="A79" s="80" t="s">
        <v>171</v>
      </c>
      <c r="B79" s="85" t="s">
        <v>524</v>
      </c>
      <c r="C79" s="93" t="s">
        <v>96</v>
      </c>
      <c r="D79" s="78">
        <v>110000</v>
      </c>
      <c r="E79" s="79">
        <v>0</v>
      </c>
      <c r="F79" s="78">
        <f t="shared" si="6"/>
        <v>110000</v>
      </c>
      <c r="G79" s="37"/>
    </row>
    <row r="80" spans="1:7" s="38" customFormat="1" ht="12.75">
      <c r="A80" s="80" t="s">
        <v>91</v>
      </c>
      <c r="B80" s="85">
        <v>200</v>
      </c>
      <c r="C80" s="77" t="s">
        <v>90</v>
      </c>
      <c r="D80" s="78">
        <f aca="true" t="shared" si="8" ref="D80:F83">D81</f>
        <v>66000</v>
      </c>
      <c r="E80" s="79">
        <f t="shared" si="8"/>
        <v>66000</v>
      </c>
      <c r="F80" s="79">
        <f t="shared" si="8"/>
        <v>0</v>
      </c>
      <c r="G80" s="37"/>
    </row>
    <row r="81" spans="1:7" s="38" customFormat="1" ht="63.75">
      <c r="A81" s="80" t="s">
        <v>221</v>
      </c>
      <c r="B81" s="85">
        <v>200</v>
      </c>
      <c r="C81" s="77" t="s">
        <v>89</v>
      </c>
      <c r="D81" s="78">
        <f t="shared" si="8"/>
        <v>66000</v>
      </c>
      <c r="E81" s="79">
        <f t="shared" si="8"/>
        <v>66000</v>
      </c>
      <c r="F81" s="79">
        <f t="shared" si="8"/>
        <v>0</v>
      </c>
      <c r="G81" s="37"/>
    </row>
    <row r="82" spans="1:7" s="38" customFormat="1" ht="12.75">
      <c r="A82" s="46" t="s">
        <v>61</v>
      </c>
      <c r="B82" s="85">
        <v>200</v>
      </c>
      <c r="C82" s="77" t="s">
        <v>88</v>
      </c>
      <c r="D82" s="78">
        <f t="shared" si="8"/>
        <v>66000</v>
      </c>
      <c r="E82" s="79">
        <f t="shared" si="8"/>
        <v>66000</v>
      </c>
      <c r="F82" s="79">
        <f t="shared" si="8"/>
        <v>0</v>
      </c>
      <c r="G82" s="37"/>
    </row>
    <row r="83" spans="1:7" s="38" customFormat="1" ht="12.75">
      <c r="A83" s="46" t="s">
        <v>535</v>
      </c>
      <c r="B83" s="85">
        <v>200</v>
      </c>
      <c r="C83" s="77" t="s">
        <v>87</v>
      </c>
      <c r="D83" s="78">
        <f t="shared" si="8"/>
        <v>66000</v>
      </c>
      <c r="E83" s="79">
        <f t="shared" si="8"/>
        <v>66000</v>
      </c>
      <c r="F83" s="79">
        <f t="shared" si="8"/>
        <v>0</v>
      </c>
      <c r="G83" s="37"/>
    </row>
    <row r="84" spans="1:7" s="38" customFormat="1" ht="12.75">
      <c r="A84" s="46" t="s">
        <v>42</v>
      </c>
      <c r="B84" s="85">
        <v>200</v>
      </c>
      <c r="C84" s="77" t="s">
        <v>86</v>
      </c>
      <c r="D84" s="78">
        <v>66000</v>
      </c>
      <c r="E84" s="79">
        <v>66000</v>
      </c>
      <c r="F84" s="79">
        <f>D84-E84</f>
        <v>0</v>
      </c>
      <c r="G84" s="37"/>
    </row>
    <row r="85" spans="1:7" s="38" customFormat="1" ht="12.75">
      <c r="A85" s="46" t="s">
        <v>184</v>
      </c>
      <c r="B85" s="19" t="s">
        <v>524</v>
      </c>
      <c r="C85" s="19" t="s">
        <v>185</v>
      </c>
      <c r="D85" s="47">
        <f aca="true" t="shared" si="9" ref="D85:E87">D86</f>
        <v>148200</v>
      </c>
      <c r="E85" s="83">
        <f t="shared" si="9"/>
        <v>120329.31</v>
      </c>
      <c r="F85" s="47">
        <f t="shared" si="6"/>
        <v>27870.690000000002</v>
      </c>
      <c r="G85" s="37"/>
    </row>
    <row r="86" spans="1:7" s="38" customFormat="1" ht="12.75" customHeight="1">
      <c r="A86" s="46" t="s">
        <v>186</v>
      </c>
      <c r="B86" s="19" t="s">
        <v>524</v>
      </c>
      <c r="C86" s="19" t="s">
        <v>187</v>
      </c>
      <c r="D86" s="47">
        <f t="shared" si="9"/>
        <v>148200</v>
      </c>
      <c r="E86" s="72">
        <f t="shared" si="9"/>
        <v>120329.31</v>
      </c>
      <c r="F86" s="47">
        <f t="shared" si="6"/>
        <v>27870.690000000002</v>
      </c>
      <c r="G86" s="37"/>
    </row>
    <row r="87" spans="1:7" s="38" customFormat="1" ht="12.75">
      <c r="A87" s="46" t="s">
        <v>27</v>
      </c>
      <c r="B87" s="19" t="s">
        <v>524</v>
      </c>
      <c r="C87" s="19" t="s">
        <v>188</v>
      </c>
      <c r="D87" s="47">
        <f t="shared" si="9"/>
        <v>148200</v>
      </c>
      <c r="E87" s="72">
        <f t="shared" si="9"/>
        <v>120329.31</v>
      </c>
      <c r="F87" s="47">
        <f t="shared" si="6"/>
        <v>27870.690000000002</v>
      </c>
      <c r="G87" s="37"/>
    </row>
    <row r="88" spans="1:7" s="38" customFormat="1" ht="78" customHeight="1">
      <c r="A88" s="80" t="s">
        <v>222</v>
      </c>
      <c r="B88" s="19" t="s">
        <v>524</v>
      </c>
      <c r="C88" s="19" t="s">
        <v>189</v>
      </c>
      <c r="D88" s="47">
        <f aca="true" t="shared" si="10" ref="D88:E90">D89</f>
        <v>148200</v>
      </c>
      <c r="E88" s="47">
        <f t="shared" si="10"/>
        <v>120329.31</v>
      </c>
      <c r="F88" s="47">
        <f t="shared" si="6"/>
        <v>27870.690000000002</v>
      </c>
      <c r="G88" s="37"/>
    </row>
    <row r="89" spans="1:7" s="38" customFormat="1" ht="42.75" customHeight="1">
      <c r="A89" s="46" t="s">
        <v>533</v>
      </c>
      <c r="B89" s="19" t="s">
        <v>524</v>
      </c>
      <c r="C89" s="19" t="s">
        <v>190</v>
      </c>
      <c r="D89" s="47">
        <f t="shared" si="10"/>
        <v>148200</v>
      </c>
      <c r="E89" s="47">
        <f t="shared" si="10"/>
        <v>120329.31</v>
      </c>
      <c r="F89" s="47">
        <f t="shared" si="6"/>
        <v>27870.690000000002</v>
      </c>
      <c r="G89" s="37"/>
    </row>
    <row r="90" spans="1:7" s="38" customFormat="1" ht="12.75">
      <c r="A90" s="46" t="s">
        <v>535</v>
      </c>
      <c r="B90" s="19" t="s">
        <v>524</v>
      </c>
      <c r="C90" s="19" t="s">
        <v>191</v>
      </c>
      <c r="D90" s="47">
        <f t="shared" si="10"/>
        <v>148200</v>
      </c>
      <c r="E90" s="47">
        <f t="shared" si="10"/>
        <v>120329.31</v>
      </c>
      <c r="F90" s="47">
        <f t="shared" si="6"/>
        <v>27870.690000000002</v>
      </c>
      <c r="G90" s="37"/>
    </row>
    <row r="91" spans="1:7" s="38" customFormat="1" ht="25.5">
      <c r="A91" s="46" t="s">
        <v>537</v>
      </c>
      <c r="B91" s="19" t="s">
        <v>524</v>
      </c>
      <c r="C91" s="19" t="s">
        <v>192</v>
      </c>
      <c r="D91" s="47">
        <f>D92+D93</f>
        <v>148200</v>
      </c>
      <c r="E91" s="47">
        <f>E92+E93</f>
        <v>120329.31</v>
      </c>
      <c r="F91" s="47">
        <f t="shared" si="6"/>
        <v>27870.690000000002</v>
      </c>
      <c r="G91" s="37"/>
    </row>
    <row r="92" spans="1:7" s="38" customFormat="1" ht="12.75">
      <c r="A92" s="46" t="s">
        <v>539</v>
      </c>
      <c r="B92" s="19" t="s">
        <v>524</v>
      </c>
      <c r="C92" s="19" t="s">
        <v>193</v>
      </c>
      <c r="D92" s="47">
        <v>113800</v>
      </c>
      <c r="E92" s="47">
        <v>92882.73</v>
      </c>
      <c r="F92" s="47">
        <f t="shared" si="6"/>
        <v>20917.270000000004</v>
      </c>
      <c r="G92" s="37"/>
    </row>
    <row r="93" spans="1:7" s="38" customFormat="1" ht="12.75">
      <c r="A93" s="46" t="s">
        <v>541</v>
      </c>
      <c r="B93" s="19" t="s">
        <v>524</v>
      </c>
      <c r="C93" s="19" t="s">
        <v>194</v>
      </c>
      <c r="D93" s="47">
        <v>34400</v>
      </c>
      <c r="E93" s="72">
        <v>27446.58</v>
      </c>
      <c r="F93" s="72">
        <f>D93-E93</f>
        <v>6953.419999999998</v>
      </c>
      <c r="G93" s="37"/>
    </row>
    <row r="94" spans="1:7" s="38" customFormat="1" ht="30" customHeight="1">
      <c r="A94" s="46" t="s">
        <v>195</v>
      </c>
      <c r="B94" s="19" t="s">
        <v>524</v>
      </c>
      <c r="C94" s="19" t="s">
        <v>196</v>
      </c>
      <c r="D94" s="47">
        <f>D95</f>
        <v>206500</v>
      </c>
      <c r="E94" s="47">
        <f>E95</f>
        <v>158076.7</v>
      </c>
      <c r="F94" s="47">
        <f aca="true" t="shared" si="11" ref="F94:F101">D94-E94</f>
        <v>48423.29999999999</v>
      </c>
      <c r="G94" s="37"/>
    </row>
    <row r="95" spans="1:7" s="38" customFormat="1" ht="45" customHeight="1">
      <c r="A95" s="46" t="s">
        <v>197</v>
      </c>
      <c r="B95" s="19" t="s">
        <v>524</v>
      </c>
      <c r="C95" s="19" t="s">
        <v>198</v>
      </c>
      <c r="D95" s="47">
        <f>D96+D113+D120</f>
        <v>206500</v>
      </c>
      <c r="E95" s="47">
        <f>E96+E113+E120</f>
        <v>158076.7</v>
      </c>
      <c r="F95" s="47">
        <f t="shared" si="11"/>
        <v>48423.29999999999</v>
      </c>
      <c r="G95" s="37"/>
    </row>
    <row r="96" spans="1:7" s="38" customFormat="1" ht="27.75" customHeight="1">
      <c r="A96" s="46" t="s">
        <v>199</v>
      </c>
      <c r="B96" s="19" t="s">
        <v>524</v>
      </c>
      <c r="C96" s="19" t="s">
        <v>200</v>
      </c>
      <c r="D96" s="47">
        <f>D97+D104+D108</f>
        <v>116100</v>
      </c>
      <c r="E96" s="47">
        <f>E97+E108</f>
        <v>82976.7</v>
      </c>
      <c r="F96" s="47">
        <f t="shared" si="11"/>
        <v>33123.3</v>
      </c>
      <c r="G96" s="37"/>
    </row>
    <row r="97" spans="1:7" s="38" customFormat="1" ht="108" customHeight="1">
      <c r="A97" s="46" t="s">
        <v>201</v>
      </c>
      <c r="B97" s="19" t="s">
        <v>524</v>
      </c>
      <c r="C97" s="19" t="s">
        <v>202</v>
      </c>
      <c r="D97" s="47">
        <f>D98</f>
        <v>7800</v>
      </c>
      <c r="E97" s="72">
        <f>E98</f>
        <v>3776.7</v>
      </c>
      <c r="F97" s="47">
        <f t="shared" si="11"/>
        <v>4023.3</v>
      </c>
      <c r="G97" s="37"/>
    </row>
    <row r="98" spans="1:7" s="38" customFormat="1" ht="39.75" customHeight="1">
      <c r="A98" s="46" t="s">
        <v>7</v>
      </c>
      <c r="B98" s="19" t="s">
        <v>524</v>
      </c>
      <c r="C98" s="19" t="s">
        <v>203</v>
      </c>
      <c r="D98" s="47">
        <f>D99+D102</f>
        <v>7800</v>
      </c>
      <c r="E98" s="72">
        <f>E99</f>
        <v>3776.7</v>
      </c>
      <c r="F98" s="47">
        <f t="shared" si="11"/>
        <v>4023.3</v>
      </c>
      <c r="G98" s="37"/>
    </row>
    <row r="99" spans="1:7" s="38" customFormat="1" ht="12.75">
      <c r="A99" s="46" t="s">
        <v>535</v>
      </c>
      <c r="B99" s="19" t="s">
        <v>524</v>
      </c>
      <c r="C99" s="19" t="s">
        <v>204</v>
      </c>
      <c r="D99" s="47">
        <f>D100</f>
        <v>3800</v>
      </c>
      <c r="E99" s="72">
        <f>E100</f>
        <v>3776.7</v>
      </c>
      <c r="F99" s="47">
        <f t="shared" si="11"/>
        <v>23.300000000000182</v>
      </c>
      <c r="G99" s="37"/>
    </row>
    <row r="100" spans="1:7" s="38" customFormat="1" ht="12.75">
      <c r="A100" s="46" t="s">
        <v>10</v>
      </c>
      <c r="B100" s="19" t="s">
        <v>524</v>
      </c>
      <c r="C100" s="19" t="s">
        <v>205</v>
      </c>
      <c r="D100" s="47">
        <f>D101</f>
        <v>3800</v>
      </c>
      <c r="E100" s="72">
        <f>E101</f>
        <v>3776.7</v>
      </c>
      <c r="F100" s="47">
        <f t="shared" si="11"/>
        <v>23.300000000000182</v>
      </c>
      <c r="G100" s="37"/>
    </row>
    <row r="101" spans="1:7" s="38" customFormat="1" ht="12.75">
      <c r="A101" s="46" t="s">
        <v>18</v>
      </c>
      <c r="B101" s="19" t="s">
        <v>524</v>
      </c>
      <c r="C101" s="19" t="s">
        <v>206</v>
      </c>
      <c r="D101" s="47">
        <v>3800</v>
      </c>
      <c r="E101" s="72">
        <v>3776.7</v>
      </c>
      <c r="F101" s="47">
        <f t="shared" si="11"/>
        <v>23.300000000000182</v>
      </c>
      <c r="G101" s="37"/>
    </row>
    <row r="102" spans="1:7" s="38" customFormat="1" ht="12.75">
      <c r="A102" s="46" t="s">
        <v>20</v>
      </c>
      <c r="B102" s="19" t="s">
        <v>524</v>
      </c>
      <c r="C102" s="19" t="s">
        <v>207</v>
      </c>
      <c r="D102" s="47">
        <f>D103</f>
        <v>4000</v>
      </c>
      <c r="E102" s="72">
        <v>0</v>
      </c>
      <c r="F102" s="47">
        <v>4000</v>
      </c>
      <c r="G102" s="37"/>
    </row>
    <row r="103" spans="1:7" s="38" customFormat="1" ht="18" customHeight="1">
      <c r="A103" s="46" t="s">
        <v>22</v>
      </c>
      <c r="B103" s="19" t="s">
        <v>524</v>
      </c>
      <c r="C103" s="77" t="s">
        <v>208</v>
      </c>
      <c r="D103" s="47">
        <v>4000</v>
      </c>
      <c r="E103" s="72">
        <v>0</v>
      </c>
      <c r="F103" s="47">
        <v>4000</v>
      </c>
      <c r="G103" s="37"/>
    </row>
    <row r="104" spans="1:7" s="38" customFormat="1" ht="98.25" customHeight="1">
      <c r="A104" s="46" t="s">
        <v>176</v>
      </c>
      <c r="B104" s="19">
        <v>200</v>
      </c>
      <c r="C104" s="77" t="s">
        <v>175</v>
      </c>
      <c r="D104" s="47">
        <f>D105</f>
        <v>12700</v>
      </c>
      <c r="E104" s="72">
        <v>0</v>
      </c>
      <c r="F104" s="47">
        <f aca="true" t="shared" si="12" ref="F104:F117">D104-E104</f>
        <v>12700</v>
      </c>
      <c r="G104" s="37"/>
    </row>
    <row r="105" spans="1:7" s="38" customFormat="1" ht="39" customHeight="1">
      <c r="A105" s="46" t="s">
        <v>7</v>
      </c>
      <c r="B105" s="19">
        <v>200</v>
      </c>
      <c r="C105" s="77" t="s">
        <v>175</v>
      </c>
      <c r="D105" s="47">
        <f>D106</f>
        <v>12700</v>
      </c>
      <c r="E105" s="72">
        <v>0</v>
      </c>
      <c r="F105" s="47">
        <f t="shared" si="12"/>
        <v>12700</v>
      </c>
      <c r="G105" s="37"/>
    </row>
    <row r="106" spans="1:7" s="38" customFormat="1" ht="18" customHeight="1">
      <c r="A106" s="46" t="s">
        <v>20</v>
      </c>
      <c r="B106" s="19">
        <v>200</v>
      </c>
      <c r="C106" s="77" t="s">
        <v>174</v>
      </c>
      <c r="D106" s="47">
        <f>D107</f>
        <v>12700</v>
      </c>
      <c r="E106" s="72">
        <v>0</v>
      </c>
      <c r="F106" s="47">
        <f t="shared" si="12"/>
        <v>12700</v>
      </c>
      <c r="G106" s="37"/>
    </row>
    <row r="107" spans="1:7" s="38" customFormat="1" ht="18" customHeight="1">
      <c r="A107" s="46" t="s">
        <v>22</v>
      </c>
      <c r="B107" s="19">
        <v>200</v>
      </c>
      <c r="C107" s="77" t="s">
        <v>173</v>
      </c>
      <c r="D107" s="47">
        <v>12700</v>
      </c>
      <c r="E107" s="72">
        <v>0</v>
      </c>
      <c r="F107" s="47">
        <f t="shared" si="12"/>
        <v>12700</v>
      </c>
      <c r="G107" s="37"/>
    </row>
    <row r="108" spans="1:7" s="38" customFormat="1" ht="183" customHeight="1">
      <c r="A108" s="46" t="s">
        <v>211</v>
      </c>
      <c r="B108" s="19" t="s">
        <v>524</v>
      </c>
      <c r="C108" s="19" t="s">
        <v>212</v>
      </c>
      <c r="D108" s="47">
        <f aca="true" t="shared" si="13" ref="D108:E111">D109</f>
        <v>95600</v>
      </c>
      <c r="E108" s="47">
        <f t="shared" si="13"/>
        <v>79200</v>
      </c>
      <c r="F108" s="47">
        <f t="shared" si="12"/>
        <v>16400</v>
      </c>
      <c r="G108" s="37"/>
    </row>
    <row r="109" spans="1:7" s="38" customFormat="1" ht="12.75">
      <c r="A109" s="46" t="s">
        <v>506</v>
      </c>
      <c r="B109" s="19" t="s">
        <v>524</v>
      </c>
      <c r="C109" s="19" t="s">
        <v>213</v>
      </c>
      <c r="D109" s="47">
        <f t="shared" si="13"/>
        <v>95600</v>
      </c>
      <c r="E109" s="47">
        <f t="shared" si="13"/>
        <v>79200</v>
      </c>
      <c r="F109" s="47">
        <f t="shared" si="12"/>
        <v>16400</v>
      </c>
      <c r="G109" s="37"/>
    </row>
    <row r="110" spans="1:7" s="38" customFormat="1" ht="12.75">
      <c r="A110" s="46" t="s">
        <v>535</v>
      </c>
      <c r="B110" s="19" t="s">
        <v>524</v>
      </c>
      <c r="C110" s="19" t="s">
        <v>214</v>
      </c>
      <c r="D110" s="47">
        <f t="shared" si="13"/>
        <v>95600</v>
      </c>
      <c r="E110" s="47">
        <f t="shared" si="13"/>
        <v>79200</v>
      </c>
      <c r="F110" s="47">
        <f t="shared" si="12"/>
        <v>16400</v>
      </c>
      <c r="G110" s="37"/>
    </row>
    <row r="111" spans="1:7" s="38" customFormat="1" ht="12.75">
      <c r="A111" s="46" t="s">
        <v>25</v>
      </c>
      <c r="B111" s="19" t="s">
        <v>524</v>
      </c>
      <c r="C111" s="19" t="s">
        <v>215</v>
      </c>
      <c r="D111" s="47">
        <f t="shared" si="13"/>
        <v>95600</v>
      </c>
      <c r="E111" s="47">
        <f t="shared" si="13"/>
        <v>79200</v>
      </c>
      <c r="F111" s="47">
        <f t="shared" si="12"/>
        <v>16400</v>
      </c>
      <c r="G111" s="37"/>
    </row>
    <row r="112" spans="1:7" s="38" customFormat="1" ht="30.75" customHeight="1">
      <c r="A112" s="46" t="s">
        <v>26</v>
      </c>
      <c r="B112" s="19" t="s">
        <v>524</v>
      </c>
      <c r="C112" s="19" t="s">
        <v>216</v>
      </c>
      <c r="D112" s="47">
        <v>95600</v>
      </c>
      <c r="E112" s="47">
        <v>79200</v>
      </c>
      <c r="F112" s="47">
        <f t="shared" si="12"/>
        <v>16400</v>
      </c>
      <c r="G112" s="37"/>
    </row>
    <row r="113" spans="1:7" s="38" customFormat="1" ht="25.5" customHeight="1">
      <c r="A113" s="46" t="s">
        <v>217</v>
      </c>
      <c r="B113" s="19" t="s">
        <v>524</v>
      </c>
      <c r="C113" s="19" t="s">
        <v>218</v>
      </c>
      <c r="D113" s="47">
        <v>12700</v>
      </c>
      <c r="E113" s="72">
        <v>0</v>
      </c>
      <c r="F113" s="47">
        <f t="shared" si="12"/>
        <v>12700</v>
      </c>
      <c r="G113" s="37"/>
    </row>
    <row r="114" spans="1:7" s="38" customFormat="1" ht="111" customHeight="1">
      <c r="A114" s="46" t="s">
        <v>225</v>
      </c>
      <c r="B114" s="19" t="s">
        <v>524</v>
      </c>
      <c r="C114" s="19" t="s">
        <v>226</v>
      </c>
      <c r="D114" s="47">
        <v>12700</v>
      </c>
      <c r="E114" s="72">
        <v>0</v>
      </c>
      <c r="F114" s="47">
        <f t="shared" si="12"/>
        <v>12700</v>
      </c>
      <c r="G114" s="37"/>
    </row>
    <row r="115" spans="1:7" s="38" customFormat="1" ht="42.75" customHeight="1">
      <c r="A115" s="46" t="s">
        <v>7</v>
      </c>
      <c r="B115" s="19" t="s">
        <v>524</v>
      </c>
      <c r="C115" s="19" t="s">
        <v>227</v>
      </c>
      <c r="D115" s="47">
        <v>12700</v>
      </c>
      <c r="E115" s="72">
        <v>0</v>
      </c>
      <c r="F115" s="47">
        <f t="shared" si="12"/>
        <v>12700</v>
      </c>
      <c r="G115" s="37"/>
    </row>
    <row r="116" spans="1:7" s="38" customFormat="1" ht="12.75">
      <c r="A116" s="46" t="s">
        <v>20</v>
      </c>
      <c r="B116" s="19" t="s">
        <v>524</v>
      </c>
      <c r="C116" s="19" t="s">
        <v>228</v>
      </c>
      <c r="D116" s="47">
        <v>12700</v>
      </c>
      <c r="E116" s="72">
        <v>0</v>
      </c>
      <c r="F116" s="47">
        <f t="shared" si="12"/>
        <v>12700</v>
      </c>
      <c r="G116" s="37"/>
    </row>
    <row r="117" spans="1:7" s="38" customFormat="1" ht="14.25" customHeight="1">
      <c r="A117" s="46" t="s">
        <v>22</v>
      </c>
      <c r="B117" s="19" t="s">
        <v>524</v>
      </c>
      <c r="C117" s="19" t="s">
        <v>229</v>
      </c>
      <c r="D117" s="47">
        <v>12700</v>
      </c>
      <c r="E117" s="72">
        <v>0</v>
      </c>
      <c r="F117" s="47">
        <f t="shared" si="12"/>
        <v>12700</v>
      </c>
      <c r="G117" s="37"/>
    </row>
    <row r="118" spans="1:7" s="38" customFormat="1" ht="20.25" customHeight="1">
      <c r="A118" s="46" t="s">
        <v>230</v>
      </c>
      <c r="B118" s="19" t="s">
        <v>524</v>
      </c>
      <c r="C118" s="19" t="s">
        <v>231</v>
      </c>
      <c r="D118" s="47">
        <f>D119</f>
        <v>77700</v>
      </c>
      <c r="E118" s="72">
        <f>E119</f>
        <v>75100</v>
      </c>
      <c r="F118" s="47">
        <f aca="true" t="shared" si="14" ref="F118:F130">D118-E118</f>
        <v>2600</v>
      </c>
      <c r="G118" s="37"/>
    </row>
    <row r="119" spans="1:7" s="38" customFormat="1" ht="104.25" customHeight="1">
      <c r="A119" s="46" t="s">
        <v>232</v>
      </c>
      <c r="B119" s="19" t="s">
        <v>524</v>
      </c>
      <c r="C119" s="19" t="s">
        <v>233</v>
      </c>
      <c r="D119" s="47">
        <f>D120</f>
        <v>77700</v>
      </c>
      <c r="E119" s="72">
        <f>E120</f>
        <v>75100</v>
      </c>
      <c r="F119" s="47">
        <f t="shared" si="14"/>
        <v>2600</v>
      </c>
      <c r="G119" s="37"/>
    </row>
    <row r="120" spans="1:7" s="38" customFormat="1" ht="37.5" customHeight="1">
      <c r="A120" s="46" t="s">
        <v>7</v>
      </c>
      <c r="B120" s="19" t="s">
        <v>524</v>
      </c>
      <c r="C120" s="19" t="s">
        <v>234</v>
      </c>
      <c r="D120" s="47">
        <f>D121+D125</f>
        <v>77700</v>
      </c>
      <c r="E120" s="72">
        <f>E121+E125</f>
        <v>75100</v>
      </c>
      <c r="F120" s="47">
        <f t="shared" si="14"/>
        <v>2600</v>
      </c>
      <c r="G120" s="37"/>
    </row>
    <row r="121" spans="1:7" s="38" customFormat="1" ht="12.75">
      <c r="A121" s="46" t="s">
        <v>535</v>
      </c>
      <c r="B121" s="19" t="s">
        <v>524</v>
      </c>
      <c r="C121" s="19" t="s">
        <v>235</v>
      </c>
      <c r="D121" s="47">
        <f>D122</f>
        <v>19700</v>
      </c>
      <c r="E121" s="72">
        <f>E122</f>
        <v>17100</v>
      </c>
      <c r="F121" s="72">
        <f t="shared" si="14"/>
        <v>2600</v>
      </c>
      <c r="G121" s="37"/>
    </row>
    <row r="122" spans="1:7" s="38" customFormat="1" ht="12.75">
      <c r="A122" s="46" t="s">
        <v>10</v>
      </c>
      <c r="B122" s="19" t="s">
        <v>524</v>
      </c>
      <c r="C122" s="19" t="s">
        <v>236</v>
      </c>
      <c r="D122" s="47">
        <f>D123+D124</f>
        <v>19700</v>
      </c>
      <c r="E122" s="47">
        <f>E123+E124</f>
        <v>17100</v>
      </c>
      <c r="F122" s="72">
        <f t="shared" si="14"/>
        <v>2600</v>
      </c>
      <c r="G122" s="37"/>
    </row>
    <row r="123" spans="1:7" s="38" customFormat="1" ht="12.75">
      <c r="A123" s="46" t="s">
        <v>16</v>
      </c>
      <c r="B123" s="19" t="s">
        <v>524</v>
      </c>
      <c r="C123" s="19" t="s">
        <v>237</v>
      </c>
      <c r="D123" s="47">
        <v>16400</v>
      </c>
      <c r="E123" s="72">
        <v>13800</v>
      </c>
      <c r="F123" s="72">
        <f t="shared" si="14"/>
        <v>2600</v>
      </c>
      <c r="G123" s="37"/>
    </row>
    <row r="124" spans="1:7" s="38" customFormat="1" ht="12.75">
      <c r="A124" s="46" t="s">
        <v>18</v>
      </c>
      <c r="B124" s="19" t="s">
        <v>524</v>
      </c>
      <c r="C124" s="19" t="s">
        <v>238</v>
      </c>
      <c r="D124" s="47">
        <v>3300</v>
      </c>
      <c r="E124" s="72">
        <v>3300</v>
      </c>
      <c r="F124" s="72">
        <f t="shared" si="14"/>
        <v>0</v>
      </c>
      <c r="G124" s="37"/>
    </row>
    <row r="125" spans="1:7" s="38" customFormat="1" ht="12.75">
      <c r="A125" s="46" t="s">
        <v>20</v>
      </c>
      <c r="B125" s="19" t="s">
        <v>524</v>
      </c>
      <c r="C125" s="19" t="s">
        <v>239</v>
      </c>
      <c r="D125" s="79">
        <f>D126+D127</f>
        <v>58000</v>
      </c>
      <c r="E125" s="79">
        <f>E126+E127</f>
        <v>58000</v>
      </c>
      <c r="F125" s="79">
        <f t="shared" si="14"/>
        <v>0</v>
      </c>
      <c r="G125" s="37"/>
    </row>
    <row r="126" spans="1:7" s="38" customFormat="1" ht="12.75">
      <c r="A126" s="80" t="s">
        <v>118</v>
      </c>
      <c r="B126" s="19">
        <v>200</v>
      </c>
      <c r="C126" s="77" t="s">
        <v>119</v>
      </c>
      <c r="D126" s="79">
        <v>58000</v>
      </c>
      <c r="E126" s="79">
        <v>58000</v>
      </c>
      <c r="F126" s="79"/>
      <c r="G126" s="37"/>
    </row>
    <row r="127" spans="1:7" s="38" customFormat="1" ht="12.75">
      <c r="A127" s="80" t="s">
        <v>22</v>
      </c>
      <c r="B127" s="19" t="s">
        <v>524</v>
      </c>
      <c r="C127" s="19" t="s">
        <v>240</v>
      </c>
      <c r="D127" s="79">
        <v>0</v>
      </c>
      <c r="E127" s="79">
        <v>0</v>
      </c>
      <c r="F127" s="79">
        <f t="shared" si="14"/>
        <v>0</v>
      </c>
      <c r="G127" s="37"/>
    </row>
    <row r="128" spans="1:7" s="38" customFormat="1" ht="12.75">
      <c r="A128" s="46" t="s">
        <v>241</v>
      </c>
      <c r="B128" s="19" t="s">
        <v>524</v>
      </c>
      <c r="C128" s="19" t="s">
        <v>242</v>
      </c>
      <c r="D128" s="47">
        <f>D129</f>
        <v>603600</v>
      </c>
      <c r="E128" s="47">
        <f>E129</f>
        <v>369775.4</v>
      </c>
      <c r="F128" s="78">
        <f t="shared" si="14"/>
        <v>233824.59999999998</v>
      </c>
      <c r="G128" s="37"/>
    </row>
    <row r="129" spans="1:7" s="38" customFormat="1" ht="12.75">
      <c r="A129" s="46" t="s">
        <v>243</v>
      </c>
      <c r="B129" s="19" t="s">
        <v>524</v>
      </c>
      <c r="C129" s="19" t="s">
        <v>244</v>
      </c>
      <c r="D129" s="47">
        <f>D130+D161</f>
        <v>603600</v>
      </c>
      <c r="E129" s="47">
        <f>E130+E161</f>
        <v>369775.4</v>
      </c>
      <c r="F129" s="78">
        <f t="shared" si="14"/>
        <v>233824.59999999998</v>
      </c>
      <c r="G129" s="37"/>
    </row>
    <row r="130" spans="1:7" s="38" customFormat="1" ht="39.75" customHeight="1">
      <c r="A130" s="46" t="s">
        <v>245</v>
      </c>
      <c r="B130" s="19" t="s">
        <v>524</v>
      </c>
      <c r="C130" s="19" t="s">
        <v>246</v>
      </c>
      <c r="D130" s="47">
        <f>D131+D136+D141+D146+D151+D156</f>
        <v>573600</v>
      </c>
      <c r="E130" s="47">
        <f>E131+E136+E141+E146+E151+E156</f>
        <v>341776.4</v>
      </c>
      <c r="F130" s="78">
        <f t="shared" si="14"/>
        <v>231823.59999999998</v>
      </c>
      <c r="G130" s="37"/>
    </row>
    <row r="131" spans="1:7" s="38" customFormat="1" ht="105.75" customHeight="1">
      <c r="A131" s="46" t="s">
        <v>247</v>
      </c>
      <c r="B131" s="19" t="s">
        <v>524</v>
      </c>
      <c r="C131" s="92">
        <v>9.5104090412006E+19</v>
      </c>
      <c r="D131" s="47">
        <f aca="true" t="shared" si="15" ref="D131:E134">D132</f>
        <v>393400</v>
      </c>
      <c r="E131" s="72">
        <f t="shared" si="15"/>
        <v>338276.4</v>
      </c>
      <c r="F131" s="78">
        <f aca="true" t="shared" si="16" ref="F131:F160">D131-E131</f>
        <v>55123.59999999998</v>
      </c>
      <c r="G131" s="37"/>
    </row>
    <row r="132" spans="1:7" s="38" customFormat="1" ht="39" customHeight="1">
      <c r="A132" s="46" t="s">
        <v>7</v>
      </c>
      <c r="B132" s="19" t="s">
        <v>524</v>
      </c>
      <c r="C132" s="19" t="s">
        <v>248</v>
      </c>
      <c r="D132" s="47">
        <f t="shared" si="15"/>
        <v>393400</v>
      </c>
      <c r="E132" s="72">
        <f t="shared" si="15"/>
        <v>338276.4</v>
      </c>
      <c r="F132" s="78">
        <f t="shared" si="16"/>
        <v>55123.59999999998</v>
      </c>
      <c r="G132" s="37"/>
    </row>
    <row r="133" spans="1:7" s="38" customFormat="1" ht="12.75">
      <c r="A133" s="46" t="s">
        <v>535</v>
      </c>
      <c r="B133" s="19" t="s">
        <v>524</v>
      </c>
      <c r="C133" s="19" t="s">
        <v>249</v>
      </c>
      <c r="D133" s="47">
        <f t="shared" si="15"/>
        <v>393400</v>
      </c>
      <c r="E133" s="72">
        <f t="shared" si="15"/>
        <v>338276.4</v>
      </c>
      <c r="F133" s="78">
        <f t="shared" si="16"/>
        <v>55123.59999999998</v>
      </c>
      <c r="G133" s="37"/>
    </row>
    <row r="134" spans="1:7" s="38" customFormat="1" ht="12.75">
      <c r="A134" s="46" t="s">
        <v>10</v>
      </c>
      <c r="B134" s="19" t="s">
        <v>524</v>
      </c>
      <c r="C134" s="19" t="s">
        <v>250</v>
      </c>
      <c r="D134" s="47">
        <f t="shared" si="15"/>
        <v>393400</v>
      </c>
      <c r="E134" s="72">
        <f t="shared" si="15"/>
        <v>338276.4</v>
      </c>
      <c r="F134" s="78">
        <f t="shared" si="16"/>
        <v>55123.59999999998</v>
      </c>
      <c r="G134" s="37"/>
    </row>
    <row r="135" spans="1:7" s="38" customFormat="1" ht="12.75">
      <c r="A135" s="46" t="s">
        <v>16</v>
      </c>
      <c r="B135" s="19" t="s">
        <v>524</v>
      </c>
      <c r="C135" s="19" t="s">
        <v>251</v>
      </c>
      <c r="D135" s="47">
        <v>393400</v>
      </c>
      <c r="E135" s="72">
        <v>338276.4</v>
      </c>
      <c r="F135" s="78">
        <f t="shared" si="16"/>
        <v>55123.59999999998</v>
      </c>
      <c r="G135" s="37"/>
    </row>
    <row r="136" spans="1:7" s="38" customFormat="1" ht="108" customHeight="1">
      <c r="A136" s="46" t="s">
        <v>252</v>
      </c>
      <c r="B136" s="19" t="s">
        <v>524</v>
      </c>
      <c r="C136" s="19" t="s">
        <v>253</v>
      </c>
      <c r="D136" s="72">
        <v>0</v>
      </c>
      <c r="E136" s="72">
        <v>0</v>
      </c>
      <c r="F136" s="79">
        <f t="shared" si="16"/>
        <v>0</v>
      </c>
      <c r="G136" s="37"/>
    </row>
    <row r="137" spans="1:7" s="38" customFormat="1" ht="40.5" customHeight="1">
      <c r="A137" s="46" t="s">
        <v>7</v>
      </c>
      <c r="B137" s="19" t="s">
        <v>524</v>
      </c>
      <c r="C137" s="19" t="s">
        <v>254</v>
      </c>
      <c r="D137" s="72">
        <v>0</v>
      </c>
      <c r="E137" s="72">
        <v>0</v>
      </c>
      <c r="F137" s="79">
        <f t="shared" si="16"/>
        <v>0</v>
      </c>
      <c r="G137" s="37"/>
    </row>
    <row r="138" spans="1:7" s="38" customFormat="1" ht="12.75">
      <c r="A138" s="46" t="s">
        <v>535</v>
      </c>
      <c r="B138" s="19" t="s">
        <v>524</v>
      </c>
      <c r="C138" s="19" t="s">
        <v>255</v>
      </c>
      <c r="D138" s="72">
        <v>0</v>
      </c>
      <c r="E138" s="72">
        <v>0</v>
      </c>
      <c r="F138" s="79">
        <f t="shared" si="16"/>
        <v>0</v>
      </c>
      <c r="G138" s="37"/>
    </row>
    <row r="139" spans="1:7" s="38" customFormat="1" ht="12.75">
      <c r="A139" s="46" t="s">
        <v>10</v>
      </c>
      <c r="B139" s="19" t="s">
        <v>524</v>
      </c>
      <c r="C139" s="19" t="s">
        <v>256</v>
      </c>
      <c r="D139" s="72">
        <v>0</v>
      </c>
      <c r="E139" s="72">
        <v>0</v>
      </c>
      <c r="F139" s="79">
        <f t="shared" si="16"/>
        <v>0</v>
      </c>
      <c r="G139" s="37"/>
    </row>
    <row r="140" spans="1:7" s="38" customFormat="1" ht="12.75">
      <c r="A140" s="46" t="s">
        <v>16</v>
      </c>
      <c r="B140" s="19" t="s">
        <v>524</v>
      </c>
      <c r="C140" s="19" t="s">
        <v>257</v>
      </c>
      <c r="D140" s="72">
        <v>0</v>
      </c>
      <c r="E140" s="72">
        <v>0</v>
      </c>
      <c r="F140" s="79">
        <f t="shared" si="16"/>
        <v>0</v>
      </c>
      <c r="G140" s="37"/>
    </row>
    <row r="141" spans="1:7" s="38" customFormat="1" ht="108" customHeight="1">
      <c r="A141" s="46" t="s">
        <v>258</v>
      </c>
      <c r="B141" s="19" t="s">
        <v>524</v>
      </c>
      <c r="C141" s="19" t="s">
        <v>259</v>
      </c>
      <c r="D141" s="47">
        <f aca="true" t="shared" si="17" ref="D141:E144">D142</f>
        <v>3500</v>
      </c>
      <c r="E141" s="72">
        <f t="shared" si="17"/>
        <v>3500</v>
      </c>
      <c r="F141" s="79">
        <f t="shared" si="16"/>
        <v>0</v>
      </c>
      <c r="G141" s="37"/>
    </row>
    <row r="142" spans="1:7" s="38" customFormat="1" ht="44.25" customHeight="1">
      <c r="A142" s="46" t="s">
        <v>7</v>
      </c>
      <c r="B142" s="19" t="s">
        <v>524</v>
      </c>
      <c r="C142" s="19" t="s">
        <v>260</v>
      </c>
      <c r="D142" s="47">
        <f t="shared" si="17"/>
        <v>3500</v>
      </c>
      <c r="E142" s="72">
        <f t="shared" si="17"/>
        <v>3500</v>
      </c>
      <c r="F142" s="79">
        <f t="shared" si="16"/>
        <v>0</v>
      </c>
      <c r="G142" s="37"/>
    </row>
    <row r="143" spans="1:7" s="38" customFormat="1" ht="12.75">
      <c r="A143" s="46" t="s">
        <v>535</v>
      </c>
      <c r="B143" s="19" t="s">
        <v>524</v>
      </c>
      <c r="C143" s="19" t="s">
        <v>261</v>
      </c>
      <c r="D143" s="47">
        <f t="shared" si="17"/>
        <v>3500</v>
      </c>
      <c r="E143" s="72">
        <f t="shared" si="17"/>
        <v>3500</v>
      </c>
      <c r="F143" s="79">
        <f t="shared" si="16"/>
        <v>0</v>
      </c>
      <c r="G143" s="37"/>
    </row>
    <row r="144" spans="1:7" s="38" customFormat="1" ht="12.75">
      <c r="A144" s="46" t="s">
        <v>10</v>
      </c>
      <c r="B144" s="19" t="s">
        <v>524</v>
      </c>
      <c r="C144" s="19" t="s">
        <v>262</v>
      </c>
      <c r="D144" s="47">
        <f t="shared" si="17"/>
        <v>3500</v>
      </c>
      <c r="E144" s="72">
        <f t="shared" si="17"/>
        <v>3500</v>
      </c>
      <c r="F144" s="79">
        <f t="shared" si="16"/>
        <v>0</v>
      </c>
      <c r="G144" s="37"/>
    </row>
    <row r="145" spans="1:7" s="38" customFormat="1" ht="12.75">
      <c r="A145" s="46" t="s">
        <v>16</v>
      </c>
      <c r="B145" s="19" t="s">
        <v>524</v>
      </c>
      <c r="C145" s="19" t="s">
        <v>263</v>
      </c>
      <c r="D145" s="47">
        <v>3500</v>
      </c>
      <c r="E145" s="72">
        <v>3500</v>
      </c>
      <c r="F145" s="79">
        <f t="shared" si="16"/>
        <v>0</v>
      </c>
      <c r="G145" s="37"/>
    </row>
    <row r="146" spans="1:7" s="38" customFormat="1" ht="107.25" customHeight="1">
      <c r="A146" s="46" t="s">
        <v>265</v>
      </c>
      <c r="B146" s="19" t="s">
        <v>524</v>
      </c>
      <c r="C146" s="19" t="s">
        <v>266</v>
      </c>
      <c r="D146" s="47">
        <f>D147</f>
        <v>100000</v>
      </c>
      <c r="E146" s="72">
        <v>0</v>
      </c>
      <c r="F146" s="78">
        <f t="shared" si="16"/>
        <v>100000</v>
      </c>
      <c r="G146" s="37"/>
    </row>
    <row r="147" spans="1:7" s="38" customFormat="1" ht="38.25">
      <c r="A147" s="46" t="s">
        <v>7</v>
      </c>
      <c r="B147" s="19" t="s">
        <v>524</v>
      </c>
      <c r="C147" s="19" t="s">
        <v>267</v>
      </c>
      <c r="D147" s="47">
        <f>D148</f>
        <v>100000</v>
      </c>
      <c r="E147" s="72">
        <v>0</v>
      </c>
      <c r="F147" s="78">
        <f t="shared" si="16"/>
        <v>100000</v>
      </c>
      <c r="G147" s="37"/>
    </row>
    <row r="148" spans="1:7" s="38" customFormat="1" ht="12.75">
      <c r="A148" s="46" t="s">
        <v>535</v>
      </c>
      <c r="B148" s="19" t="s">
        <v>524</v>
      </c>
      <c r="C148" s="19" t="s">
        <v>268</v>
      </c>
      <c r="D148" s="47">
        <f>D149</f>
        <v>100000</v>
      </c>
      <c r="E148" s="72">
        <v>0</v>
      </c>
      <c r="F148" s="78">
        <f t="shared" si="16"/>
        <v>100000</v>
      </c>
      <c r="G148" s="37"/>
    </row>
    <row r="149" spans="1:7" s="38" customFormat="1" ht="12.75">
      <c r="A149" s="46" t="s">
        <v>10</v>
      </c>
      <c r="B149" s="19" t="s">
        <v>524</v>
      </c>
      <c r="C149" s="19" t="s">
        <v>269</v>
      </c>
      <c r="D149" s="47">
        <f>D150</f>
        <v>100000</v>
      </c>
      <c r="E149" s="72">
        <v>0</v>
      </c>
      <c r="F149" s="78">
        <f t="shared" si="16"/>
        <v>100000</v>
      </c>
      <c r="G149" s="37"/>
    </row>
    <row r="150" spans="1:7" s="38" customFormat="1" ht="12.75">
      <c r="A150" s="46" t="s">
        <v>18</v>
      </c>
      <c r="B150" s="19" t="s">
        <v>524</v>
      </c>
      <c r="C150" s="19" t="s">
        <v>270</v>
      </c>
      <c r="D150" s="47">
        <v>100000</v>
      </c>
      <c r="E150" s="72">
        <v>0</v>
      </c>
      <c r="F150" s="78">
        <f t="shared" si="16"/>
        <v>100000</v>
      </c>
      <c r="G150" s="37"/>
    </row>
    <row r="151" spans="1:7" s="38" customFormat="1" ht="99.75" customHeight="1">
      <c r="A151" s="46" t="s">
        <v>271</v>
      </c>
      <c r="B151" s="19" t="s">
        <v>524</v>
      </c>
      <c r="C151" s="19" t="s">
        <v>272</v>
      </c>
      <c r="D151" s="47">
        <f>D152</f>
        <v>74000</v>
      </c>
      <c r="E151" s="72">
        <v>0</v>
      </c>
      <c r="F151" s="78">
        <f t="shared" si="16"/>
        <v>74000</v>
      </c>
      <c r="G151" s="37"/>
    </row>
    <row r="152" spans="1:7" s="38" customFormat="1" ht="39.75" customHeight="1">
      <c r="A152" s="46" t="s">
        <v>7</v>
      </c>
      <c r="B152" s="19" t="s">
        <v>524</v>
      </c>
      <c r="C152" s="19" t="s">
        <v>273</v>
      </c>
      <c r="D152" s="47">
        <f>D153</f>
        <v>74000</v>
      </c>
      <c r="E152" s="72">
        <v>0</v>
      </c>
      <c r="F152" s="78">
        <f t="shared" si="16"/>
        <v>74000</v>
      </c>
      <c r="G152" s="37"/>
    </row>
    <row r="153" spans="1:7" s="38" customFormat="1" ht="12.75">
      <c r="A153" s="46" t="s">
        <v>535</v>
      </c>
      <c r="B153" s="19" t="s">
        <v>524</v>
      </c>
      <c r="C153" s="19" t="s">
        <v>274</v>
      </c>
      <c r="D153" s="47">
        <f>D154</f>
        <v>74000</v>
      </c>
      <c r="E153" s="72">
        <v>0</v>
      </c>
      <c r="F153" s="78">
        <f t="shared" si="16"/>
        <v>74000</v>
      </c>
      <c r="G153" s="37"/>
    </row>
    <row r="154" spans="1:7" s="38" customFormat="1" ht="12.75">
      <c r="A154" s="46" t="s">
        <v>10</v>
      </c>
      <c r="B154" s="19" t="s">
        <v>524</v>
      </c>
      <c r="C154" s="19" t="s">
        <v>275</v>
      </c>
      <c r="D154" s="47">
        <f>D155</f>
        <v>74000</v>
      </c>
      <c r="E154" s="72">
        <v>0</v>
      </c>
      <c r="F154" s="78">
        <f t="shared" si="16"/>
        <v>74000</v>
      </c>
      <c r="G154" s="37"/>
    </row>
    <row r="155" spans="1:7" s="38" customFormat="1" ht="12.75">
      <c r="A155" s="46" t="s">
        <v>16</v>
      </c>
      <c r="B155" s="19" t="s">
        <v>524</v>
      </c>
      <c r="C155" s="19" t="s">
        <v>276</v>
      </c>
      <c r="D155" s="47">
        <v>74000</v>
      </c>
      <c r="E155" s="72">
        <v>0</v>
      </c>
      <c r="F155" s="78">
        <f t="shared" si="16"/>
        <v>74000</v>
      </c>
      <c r="G155" s="37"/>
    </row>
    <row r="156" spans="1:7" s="38" customFormat="1" ht="120.75" customHeight="1">
      <c r="A156" s="46" t="s">
        <v>277</v>
      </c>
      <c r="B156" s="19" t="s">
        <v>524</v>
      </c>
      <c r="C156" s="19" t="s">
        <v>278</v>
      </c>
      <c r="D156" s="47">
        <f>D157</f>
        <v>2700</v>
      </c>
      <c r="E156" s="72">
        <v>0</v>
      </c>
      <c r="F156" s="78">
        <f t="shared" si="16"/>
        <v>2700</v>
      </c>
      <c r="G156" s="37"/>
    </row>
    <row r="157" spans="1:7" s="38" customFormat="1" ht="37.5" customHeight="1">
      <c r="A157" s="46" t="s">
        <v>7</v>
      </c>
      <c r="B157" s="19" t="s">
        <v>524</v>
      </c>
      <c r="C157" s="19" t="s">
        <v>279</v>
      </c>
      <c r="D157" s="47">
        <f>D158</f>
        <v>2700</v>
      </c>
      <c r="E157" s="72">
        <v>0</v>
      </c>
      <c r="F157" s="78">
        <f t="shared" si="16"/>
        <v>2700</v>
      </c>
      <c r="G157" s="37"/>
    </row>
    <row r="158" spans="1:7" s="38" customFormat="1" ht="12.75">
      <c r="A158" s="46" t="s">
        <v>535</v>
      </c>
      <c r="B158" s="19" t="s">
        <v>524</v>
      </c>
      <c r="C158" s="19" t="s">
        <v>280</v>
      </c>
      <c r="D158" s="47">
        <f>D159</f>
        <v>2700</v>
      </c>
      <c r="E158" s="72">
        <v>0</v>
      </c>
      <c r="F158" s="78">
        <f t="shared" si="16"/>
        <v>2700</v>
      </c>
      <c r="G158" s="37"/>
    </row>
    <row r="159" spans="1:7" s="38" customFormat="1" ht="12.75">
      <c r="A159" s="46" t="s">
        <v>10</v>
      </c>
      <c r="B159" s="19" t="s">
        <v>524</v>
      </c>
      <c r="C159" s="19" t="s">
        <v>281</v>
      </c>
      <c r="D159" s="47">
        <f>D160</f>
        <v>2700</v>
      </c>
      <c r="E159" s="72">
        <v>0</v>
      </c>
      <c r="F159" s="78">
        <f t="shared" si="16"/>
        <v>2700</v>
      </c>
      <c r="G159" s="37"/>
    </row>
    <row r="160" spans="1:7" s="38" customFormat="1" ht="12.75">
      <c r="A160" s="46" t="s">
        <v>16</v>
      </c>
      <c r="B160" s="19" t="s">
        <v>524</v>
      </c>
      <c r="C160" s="19" t="s">
        <v>282</v>
      </c>
      <c r="D160" s="47">
        <v>2700</v>
      </c>
      <c r="E160" s="72">
        <v>0</v>
      </c>
      <c r="F160" s="78">
        <f t="shared" si="16"/>
        <v>2700</v>
      </c>
      <c r="G160" s="37"/>
    </row>
    <row r="161" spans="1:7" s="38" customFormat="1" ht="45.75" customHeight="1">
      <c r="A161" s="46" t="s">
        <v>283</v>
      </c>
      <c r="B161" s="19" t="s">
        <v>524</v>
      </c>
      <c r="C161" s="19" t="s">
        <v>284</v>
      </c>
      <c r="D161" s="47">
        <f aca="true" t="shared" si="18" ref="D161:E165">D162</f>
        <v>30000</v>
      </c>
      <c r="E161" s="72">
        <f t="shared" si="18"/>
        <v>27999</v>
      </c>
      <c r="F161" s="79">
        <f aca="true" t="shared" si="19" ref="F161:F169">D161-E161</f>
        <v>2001</v>
      </c>
      <c r="G161" s="37"/>
    </row>
    <row r="162" spans="1:7" s="38" customFormat="1" ht="83.25" customHeight="1">
      <c r="A162" s="80" t="s">
        <v>285</v>
      </c>
      <c r="B162" s="85" t="s">
        <v>524</v>
      </c>
      <c r="C162" s="85" t="s">
        <v>286</v>
      </c>
      <c r="D162" s="79">
        <f t="shared" si="18"/>
        <v>30000</v>
      </c>
      <c r="E162" s="79">
        <f t="shared" si="18"/>
        <v>27999</v>
      </c>
      <c r="F162" s="79">
        <f t="shared" si="19"/>
        <v>2001</v>
      </c>
      <c r="G162" s="37"/>
    </row>
    <row r="163" spans="1:7" s="38" customFormat="1" ht="44.25" customHeight="1">
      <c r="A163" s="80" t="s">
        <v>7</v>
      </c>
      <c r="B163" s="85" t="s">
        <v>524</v>
      </c>
      <c r="C163" s="85" t="s">
        <v>287</v>
      </c>
      <c r="D163" s="79">
        <f>D167</f>
        <v>30000</v>
      </c>
      <c r="E163" s="79">
        <f>E167</f>
        <v>27999</v>
      </c>
      <c r="F163" s="79">
        <f t="shared" si="19"/>
        <v>2001</v>
      </c>
      <c r="G163" s="37"/>
    </row>
    <row r="164" spans="1:7" s="38" customFormat="1" ht="12.75">
      <c r="A164" s="80" t="s">
        <v>535</v>
      </c>
      <c r="B164" s="85" t="s">
        <v>524</v>
      </c>
      <c r="C164" s="85" t="s">
        <v>288</v>
      </c>
      <c r="D164" s="79">
        <f t="shared" si="18"/>
        <v>0</v>
      </c>
      <c r="E164" s="79">
        <f t="shared" si="18"/>
        <v>0</v>
      </c>
      <c r="F164" s="79">
        <f t="shared" si="19"/>
        <v>0</v>
      </c>
      <c r="G164" s="37"/>
    </row>
    <row r="165" spans="1:7" s="38" customFormat="1" ht="12.75">
      <c r="A165" s="80" t="s">
        <v>10</v>
      </c>
      <c r="B165" s="85" t="s">
        <v>524</v>
      </c>
      <c r="C165" s="85" t="s">
        <v>289</v>
      </c>
      <c r="D165" s="79">
        <f t="shared" si="18"/>
        <v>0</v>
      </c>
      <c r="E165" s="79">
        <f t="shared" si="18"/>
        <v>0</v>
      </c>
      <c r="F165" s="79">
        <f t="shared" si="19"/>
        <v>0</v>
      </c>
      <c r="G165" s="37"/>
    </row>
    <row r="166" spans="1:7" s="38" customFormat="1" ht="12.75">
      <c r="A166" s="80" t="s">
        <v>16</v>
      </c>
      <c r="B166" s="85" t="s">
        <v>524</v>
      </c>
      <c r="C166" s="85" t="s">
        <v>291</v>
      </c>
      <c r="D166" s="108">
        <v>0</v>
      </c>
      <c r="E166" s="108">
        <v>0</v>
      </c>
      <c r="F166" s="108">
        <f t="shared" si="19"/>
        <v>0</v>
      </c>
      <c r="G166" s="37"/>
    </row>
    <row r="167" spans="1:7" s="38" customFormat="1" ht="12.75">
      <c r="A167" s="46" t="s">
        <v>20</v>
      </c>
      <c r="B167" s="85">
        <v>200</v>
      </c>
      <c r="C167" s="93" t="s">
        <v>121</v>
      </c>
      <c r="D167" s="86">
        <f>D168</f>
        <v>30000</v>
      </c>
      <c r="E167" s="108">
        <f>E168</f>
        <v>27999</v>
      </c>
      <c r="F167" s="86">
        <f t="shared" si="19"/>
        <v>2001</v>
      </c>
      <c r="G167" s="37"/>
    </row>
    <row r="168" spans="1:7" s="38" customFormat="1" ht="12.75">
      <c r="A168" s="80" t="s">
        <v>118</v>
      </c>
      <c r="B168" s="85">
        <v>200</v>
      </c>
      <c r="C168" s="93" t="s">
        <v>120</v>
      </c>
      <c r="D168" s="86">
        <v>30000</v>
      </c>
      <c r="E168" s="108">
        <v>27999</v>
      </c>
      <c r="F168" s="86">
        <f t="shared" si="19"/>
        <v>2001</v>
      </c>
      <c r="G168" s="37"/>
    </row>
    <row r="169" spans="1:7" s="38" customFormat="1" ht="12.75">
      <c r="A169" s="46" t="s">
        <v>292</v>
      </c>
      <c r="B169" s="19" t="s">
        <v>524</v>
      </c>
      <c r="C169" s="85" t="s">
        <v>293</v>
      </c>
      <c r="D169" s="78">
        <f>D170+D182+D203</f>
        <v>1485700</v>
      </c>
      <c r="E169" s="78">
        <f>E170+E182+E203</f>
        <v>830829.16</v>
      </c>
      <c r="F169" s="86">
        <f t="shared" si="19"/>
        <v>654870.84</v>
      </c>
      <c r="G169" s="37"/>
    </row>
    <row r="170" spans="1:7" s="38" customFormat="1" ht="12.75">
      <c r="A170" s="46" t="s">
        <v>294</v>
      </c>
      <c r="B170" s="19" t="s">
        <v>524</v>
      </c>
      <c r="C170" s="85" t="s">
        <v>295</v>
      </c>
      <c r="D170" s="78">
        <f>D171</f>
        <v>30800</v>
      </c>
      <c r="E170" s="79">
        <f>E171</f>
        <v>30500</v>
      </c>
      <c r="F170" s="78">
        <f aca="true" t="shared" si="20" ref="F170:F176">D170-E170</f>
        <v>300</v>
      </c>
      <c r="G170" s="37"/>
    </row>
    <row r="171" spans="1:7" s="38" customFormat="1" ht="30" customHeight="1">
      <c r="A171" s="46" t="s">
        <v>296</v>
      </c>
      <c r="B171" s="19" t="s">
        <v>524</v>
      </c>
      <c r="C171" s="85" t="s">
        <v>297</v>
      </c>
      <c r="D171" s="78">
        <f>D172+D177</f>
        <v>30800</v>
      </c>
      <c r="E171" s="79">
        <f>E177</f>
        <v>30500</v>
      </c>
      <c r="F171" s="78">
        <f t="shared" si="20"/>
        <v>300</v>
      </c>
      <c r="G171" s="37"/>
    </row>
    <row r="172" spans="1:7" s="38" customFormat="1" ht="84.75" customHeight="1">
      <c r="A172" s="46" t="s">
        <v>298</v>
      </c>
      <c r="B172" s="19" t="s">
        <v>524</v>
      </c>
      <c r="C172" s="85" t="s">
        <v>299</v>
      </c>
      <c r="D172" s="79">
        <v>0</v>
      </c>
      <c r="E172" s="79">
        <v>0</v>
      </c>
      <c r="F172" s="79">
        <f t="shared" si="20"/>
        <v>0</v>
      </c>
      <c r="G172" s="37"/>
    </row>
    <row r="173" spans="1:7" s="38" customFormat="1" ht="41.25" customHeight="1">
      <c r="A173" s="46" t="s">
        <v>7</v>
      </c>
      <c r="B173" s="19" t="s">
        <v>524</v>
      </c>
      <c r="C173" s="85" t="s">
        <v>300</v>
      </c>
      <c r="D173" s="79">
        <v>0</v>
      </c>
      <c r="E173" s="79">
        <v>0</v>
      </c>
      <c r="F173" s="79">
        <f t="shared" si="20"/>
        <v>0</v>
      </c>
      <c r="G173" s="37"/>
    </row>
    <row r="174" spans="1:7" s="38" customFormat="1" ht="12.75">
      <c r="A174" s="46" t="s">
        <v>535</v>
      </c>
      <c r="B174" s="19" t="s">
        <v>524</v>
      </c>
      <c r="C174" s="85" t="s">
        <v>301</v>
      </c>
      <c r="D174" s="79">
        <v>0</v>
      </c>
      <c r="E174" s="79">
        <v>0</v>
      </c>
      <c r="F174" s="79">
        <f t="shared" si="20"/>
        <v>0</v>
      </c>
      <c r="G174" s="37"/>
    </row>
    <row r="175" spans="1:7" s="38" customFormat="1" ht="12.75">
      <c r="A175" s="46" t="s">
        <v>10</v>
      </c>
      <c r="B175" s="19" t="s">
        <v>524</v>
      </c>
      <c r="C175" s="85" t="s">
        <v>302</v>
      </c>
      <c r="D175" s="79">
        <v>0</v>
      </c>
      <c r="E175" s="79">
        <v>0</v>
      </c>
      <c r="F175" s="79">
        <f t="shared" si="20"/>
        <v>0</v>
      </c>
      <c r="G175" s="37"/>
    </row>
    <row r="176" spans="1:7" s="38" customFormat="1" ht="12.75">
      <c r="A176" s="46" t="s">
        <v>18</v>
      </c>
      <c r="B176" s="19" t="s">
        <v>524</v>
      </c>
      <c r="C176" s="85" t="s">
        <v>303</v>
      </c>
      <c r="D176" s="79">
        <v>0</v>
      </c>
      <c r="E176" s="79">
        <v>0</v>
      </c>
      <c r="F176" s="79">
        <f t="shared" si="20"/>
        <v>0</v>
      </c>
      <c r="G176" s="37"/>
    </row>
    <row r="177" spans="1:7" s="38" customFormat="1" ht="95.25" customHeight="1">
      <c r="A177" s="46" t="s">
        <v>304</v>
      </c>
      <c r="B177" s="19" t="s">
        <v>524</v>
      </c>
      <c r="C177" s="85" t="s">
        <v>305</v>
      </c>
      <c r="D177" s="78">
        <f aca="true" t="shared" si="21" ref="D177:E180">D178</f>
        <v>30800</v>
      </c>
      <c r="E177" s="79">
        <f t="shared" si="21"/>
        <v>30500</v>
      </c>
      <c r="F177" s="78">
        <f>D177-E177</f>
        <v>300</v>
      </c>
      <c r="G177" s="37"/>
    </row>
    <row r="178" spans="1:7" s="38" customFormat="1" ht="40.5" customHeight="1">
      <c r="A178" s="46" t="s">
        <v>7</v>
      </c>
      <c r="B178" s="19" t="s">
        <v>524</v>
      </c>
      <c r="C178" s="85" t="s">
        <v>306</v>
      </c>
      <c r="D178" s="78">
        <f t="shared" si="21"/>
        <v>30800</v>
      </c>
      <c r="E178" s="79">
        <f t="shared" si="21"/>
        <v>30500</v>
      </c>
      <c r="F178" s="78">
        <f>D178-E178</f>
        <v>300</v>
      </c>
      <c r="G178" s="37"/>
    </row>
    <row r="179" spans="1:7" s="38" customFormat="1" ht="12.75">
      <c r="A179" s="46" t="s">
        <v>535</v>
      </c>
      <c r="B179" s="19" t="s">
        <v>524</v>
      </c>
      <c r="C179" s="85" t="s">
        <v>307</v>
      </c>
      <c r="D179" s="78">
        <f t="shared" si="21"/>
        <v>30800</v>
      </c>
      <c r="E179" s="79">
        <f t="shared" si="21"/>
        <v>30500</v>
      </c>
      <c r="F179" s="78">
        <f>D179-E179</f>
        <v>300</v>
      </c>
      <c r="G179" s="37"/>
    </row>
    <row r="180" spans="1:7" s="38" customFormat="1" ht="12.75">
      <c r="A180" s="46" t="s">
        <v>10</v>
      </c>
      <c r="B180" s="19" t="s">
        <v>524</v>
      </c>
      <c r="C180" s="85" t="s">
        <v>308</v>
      </c>
      <c r="D180" s="78">
        <f t="shared" si="21"/>
        <v>30800</v>
      </c>
      <c r="E180" s="79">
        <f t="shared" si="21"/>
        <v>30500</v>
      </c>
      <c r="F180" s="78">
        <f>D180-E180</f>
        <v>300</v>
      </c>
      <c r="G180" s="37"/>
    </row>
    <row r="181" spans="1:7" s="38" customFormat="1" ht="12.75">
      <c r="A181" s="46" t="s">
        <v>18</v>
      </c>
      <c r="B181" s="19" t="s">
        <v>524</v>
      </c>
      <c r="C181" s="85" t="s">
        <v>309</v>
      </c>
      <c r="D181" s="78">
        <v>30800</v>
      </c>
      <c r="E181" s="79">
        <v>30500</v>
      </c>
      <c r="F181" s="78">
        <f>D181-E181</f>
        <v>300</v>
      </c>
      <c r="G181" s="37"/>
    </row>
    <row r="182" spans="1:7" s="38" customFormat="1" ht="12.75">
      <c r="A182" s="46" t="s">
        <v>311</v>
      </c>
      <c r="B182" s="19" t="s">
        <v>524</v>
      </c>
      <c r="C182" s="19" t="s">
        <v>312</v>
      </c>
      <c r="D182" s="78">
        <f>D183</f>
        <v>410100</v>
      </c>
      <c r="E182" s="78">
        <f>E183</f>
        <v>368320.4</v>
      </c>
      <c r="F182" s="78">
        <f aca="true" t="shared" si="22" ref="F182:F190">D182-E182</f>
        <v>41779.59999999998</v>
      </c>
      <c r="G182" s="37"/>
    </row>
    <row r="183" spans="1:7" s="38" customFormat="1" ht="30.75" customHeight="1">
      <c r="A183" s="46" t="s">
        <v>182</v>
      </c>
      <c r="B183" s="19" t="s">
        <v>524</v>
      </c>
      <c r="C183" s="19" t="s">
        <v>313</v>
      </c>
      <c r="D183" s="78">
        <f>D185+D190+D198</f>
        <v>410100</v>
      </c>
      <c r="E183" s="78">
        <f>E185+E190+E198</f>
        <v>368320.4</v>
      </c>
      <c r="F183" s="78">
        <f t="shared" si="22"/>
        <v>41779.59999999998</v>
      </c>
      <c r="G183" s="37"/>
    </row>
    <row r="184" spans="1:7" s="38" customFormat="1" ht="113.25" customHeight="1">
      <c r="A184" s="46" t="s">
        <v>108</v>
      </c>
      <c r="B184" s="19">
        <v>200</v>
      </c>
      <c r="C184" s="77" t="s">
        <v>183</v>
      </c>
      <c r="D184" s="78">
        <f aca="true" t="shared" si="23" ref="D184:E186">D185</f>
        <v>248000</v>
      </c>
      <c r="E184" s="79">
        <f t="shared" si="23"/>
        <v>211373</v>
      </c>
      <c r="F184" s="78">
        <f t="shared" si="22"/>
        <v>36627</v>
      </c>
      <c r="G184" s="37"/>
    </row>
    <row r="185" spans="1:7" s="38" customFormat="1" ht="30.75" customHeight="1">
      <c r="A185" s="46" t="s">
        <v>7</v>
      </c>
      <c r="B185" s="19">
        <v>200</v>
      </c>
      <c r="C185" s="77" t="s">
        <v>314</v>
      </c>
      <c r="D185" s="78">
        <f t="shared" si="23"/>
        <v>248000</v>
      </c>
      <c r="E185" s="79">
        <f t="shared" si="23"/>
        <v>211373</v>
      </c>
      <c r="F185" s="78">
        <f t="shared" si="22"/>
        <v>36627</v>
      </c>
      <c r="G185" s="37"/>
    </row>
    <row r="186" spans="1:7" s="38" customFormat="1" ht="18" customHeight="1">
      <c r="A186" s="46" t="s">
        <v>535</v>
      </c>
      <c r="B186" s="19" t="s">
        <v>524</v>
      </c>
      <c r="C186" s="19" t="s">
        <v>315</v>
      </c>
      <c r="D186" s="78">
        <f t="shared" si="23"/>
        <v>248000</v>
      </c>
      <c r="E186" s="79">
        <f t="shared" si="23"/>
        <v>211373</v>
      </c>
      <c r="F186" s="78">
        <f t="shared" si="22"/>
        <v>36627</v>
      </c>
      <c r="G186" s="37"/>
    </row>
    <row r="187" spans="1:7" s="38" customFormat="1" ht="12.75">
      <c r="A187" s="46" t="s">
        <v>10</v>
      </c>
      <c r="B187" s="19" t="s">
        <v>524</v>
      </c>
      <c r="C187" s="19" t="s">
        <v>316</v>
      </c>
      <c r="D187" s="78">
        <f>D188+D189</f>
        <v>248000</v>
      </c>
      <c r="E187" s="79">
        <f>E188+E189</f>
        <v>211373</v>
      </c>
      <c r="F187" s="78">
        <f t="shared" si="22"/>
        <v>36627</v>
      </c>
      <c r="G187" s="37"/>
    </row>
    <row r="188" spans="1:7" s="38" customFormat="1" ht="12.75">
      <c r="A188" s="46" t="s">
        <v>16</v>
      </c>
      <c r="B188" s="19" t="s">
        <v>524</v>
      </c>
      <c r="C188" s="19" t="s">
        <v>317</v>
      </c>
      <c r="D188" s="78">
        <v>212000</v>
      </c>
      <c r="E188" s="79">
        <v>201373</v>
      </c>
      <c r="F188" s="78">
        <f t="shared" si="22"/>
        <v>10627</v>
      </c>
      <c r="G188" s="37"/>
    </row>
    <row r="189" spans="1:7" s="38" customFormat="1" ht="12.75">
      <c r="A189" s="46" t="s">
        <v>18</v>
      </c>
      <c r="B189" s="19">
        <v>200</v>
      </c>
      <c r="C189" s="77" t="s">
        <v>471</v>
      </c>
      <c r="D189" s="78">
        <v>36000</v>
      </c>
      <c r="E189" s="79">
        <v>10000</v>
      </c>
      <c r="F189" s="79">
        <f t="shared" si="22"/>
        <v>26000</v>
      </c>
      <c r="G189" s="37"/>
    </row>
    <row r="190" spans="1:7" s="38" customFormat="1" ht="92.25" customHeight="1">
      <c r="A190" s="46" t="s">
        <v>107</v>
      </c>
      <c r="B190" s="19" t="s">
        <v>524</v>
      </c>
      <c r="C190" s="19" t="s">
        <v>318</v>
      </c>
      <c r="D190" s="78">
        <f>D191</f>
        <v>62200</v>
      </c>
      <c r="E190" s="79">
        <f>E191</f>
        <v>57080.4</v>
      </c>
      <c r="F190" s="78">
        <f t="shared" si="22"/>
        <v>5119.5999999999985</v>
      </c>
      <c r="G190" s="37"/>
    </row>
    <row r="191" spans="1:7" s="38" customFormat="1" ht="25.5" customHeight="1">
      <c r="A191" s="46" t="s">
        <v>7</v>
      </c>
      <c r="B191" s="19" t="s">
        <v>524</v>
      </c>
      <c r="C191" s="19" t="s">
        <v>319</v>
      </c>
      <c r="D191" s="78">
        <f>D192+D196</f>
        <v>62200</v>
      </c>
      <c r="E191" s="79">
        <f>E192+E197</f>
        <v>57080.4</v>
      </c>
      <c r="F191" s="78">
        <f aca="true" t="shared" si="24" ref="F191:F256">D191-E191</f>
        <v>5119.5999999999985</v>
      </c>
      <c r="G191" s="37"/>
    </row>
    <row r="192" spans="1:7" s="38" customFormat="1" ht="16.5" customHeight="1">
      <c r="A192" s="46" t="s">
        <v>535</v>
      </c>
      <c r="B192" s="19" t="s">
        <v>524</v>
      </c>
      <c r="C192" s="19" t="s">
        <v>320</v>
      </c>
      <c r="D192" s="78">
        <f>D193</f>
        <v>33500</v>
      </c>
      <c r="E192" s="79">
        <f>E193</f>
        <v>28385.2</v>
      </c>
      <c r="F192" s="78">
        <f t="shared" si="24"/>
        <v>5114.799999999999</v>
      </c>
      <c r="G192" s="37"/>
    </row>
    <row r="193" spans="1:7" s="38" customFormat="1" ht="12.75">
      <c r="A193" s="46" t="s">
        <v>10</v>
      </c>
      <c r="B193" s="19" t="s">
        <v>524</v>
      </c>
      <c r="C193" s="77" t="s">
        <v>321</v>
      </c>
      <c r="D193" s="78">
        <f>D194+D195</f>
        <v>33500</v>
      </c>
      <c r="E193" s="79">
        <f>E194+E195</f>
        <v>28385.2</v>
      </c>
      <c r="F193" s="78">
        <f t="shared" si="24"/>
        <v>5114.799999999999</v>
      </c>
      <c r="G193" s="37"/>
    </row>
    <row r="194" spans="1:7" s="38" customFormat="1" ht="12.75">
      <c r="A194" s="46" t="s">
        <v>16</v>
      </c>
      <c r="B194" s="19">
        <v>200</v>
      </c>
      <c r="C194" s="77" t="s">
        <v>290</v>
      </c>
      <c r="D194" s="78">
        <v>4300</v>
      </c>
      <c r="E194" s="79">
        <v>4207.88</v>
      </c>
      <c r="F194" s="78">
        <f t="shared" si="24"/>
        <v>92.11999999999989</v>
      </c>
      <c r="G194" s="37"/>
    </row>
    <row r="195" spans="1:7" s="38" customFormat="1" ht="12.75">
      <c r="A195" s="46" t="s">
        <v>18</v>
      </c>
      <c r="B195" s="19" t="s">
        <v>524</v>
      </c>
      <c r="C195" s="77" t="s">
        <v>322</v>
      </c>
      <c r="D195" s="78">
        <v>29200</v>
      </c>
      <c r="E195" s="79">
        <v>24177.32</v>
      </c>
      <c r="F195" s="78">
        <f t="shared" si="24"/>
        <v>5022.68</v>
      </c>
      <c r="G195" s="37"/>
    </row>
    <row r="196" spans="1:7" s="38" customFormat="1" ht="12.75">
      <c r="A196" s="46" t="s">
        <v>20</v>
      </c>
      <c r="B196" s="85">
        <v>200</v>
      </c>
      <c r="C196" s="93" t="s">
        <v>64</v>
      </c>
      <c r="D196" s="78">
        <f>D197</f>
        <v>28700</v>
      </c>
      <c r="E196" s="79">
        <f>E197</f>
        <v>28695.2</v>
      </c>
      <c r="F196" s="78">
        <f t="shared" si="24"/>
        <v>4.799999999999272</v>
      </c>
      <c r="G196" s="37"/>
    </row>
    <row r="197" spans="1:7" s="38" customFormat="1" ht="12.75">
      <c r="A197" s="46" t="s">
        <v>22</v>
      </c>
      <c r="B197" s="85">
        <v>200</v>
      </c>
      <c r="C197" s="93" t="s">
        <v>65</v>
      </c>
      <c r="D197" s="78">
        <v>28700</v>
      </c>
      <c r="E197" s="79">
        <v>28695.2</v>
      </c>
      <c r="F197" s="78">
        <f t="shared" si="24"/>
        <v>4.799999999999272</v>
      </c>
      <c r="G197" s="37"/>
    </row>
    <row r="198" spans="1:7" s="38" customFormat="1" ht="101.25" customHeight="1">
      <c r="A198" s="80" t="s">
        <v>223</v>
      </c>
      <c r="B198" s="19" t="s">
        <v>524</v>
      </c>
      <c r="C198" s="77" t="s">
        <v>181</v>
      </c>
      <c r="D198" s="78">
        <f aca="true" t="shared" si="25" ref="D198:E201">D199</f>
        <v>99900</v>
      </c>
      <c r="E198" s="79">
        <f t="shared" si="25"/>
        <v>99867</v>
      </c>
      <c r="F198" s="78">
        <f t="shared" si="24"/>
        <v>33</v>
      </c>
      <c r="G198" s="37"/>
    </row>
    <row r="199" spans="1:7" s="38" customFormat="1" ht="38.25">
      <c r="A199" s="46" t="s">
        <v>7</v>
      </c>
      <c r="B199" s="19">
        <v>200</v>
      </c>
      <c r="C199" s="77" t="s">
        <v>180</v>
      </c>
      <c r="D199" s="78">
        <f t="shared" si="25"/>
        <v>99900</v>
      </c>
      <c r="E199" s="79">
        <f t="shared" si="25"/>
        <v>99867</v>
      </c>
      <c r="F199" s="78">
        <f t="shared" si="24"/>
        <v>33</v>
      </c>
      <c r="G199" s="37"/>
    </row>
    <row r="200" spans="1:7" s="38" customFormat="1" ht="12.75">
      <c r="A200" s="46" t="s">
        <v>535</v>
      </c>
      <c r="B200" s="19">
        <v>200</v>
      </c>
      <c r="C200" s="77" t="s">
        <v>179</v>
      </c>
      <c r="D200" s="78">
        <f t="shared" si="25"/>
        <v>99900</v>
      </c>
      <c r="E200" s="79">
        <f t="shared" si="25"/>
        <v>99867</v>
      </c>
      <c r="F200" s="78">
        <f t="shared" si="24"/>
        <v>33</v>
      </c>
      <c r="G200" s="37"/>
    </row>
    <row r="201" spans="1:7" s="38" customFormat="1" ht="12.75">
      <c r="A201" s="46" t="s">
        <v>10</v>
      </c>
      <c r="B201" s="19">
        <v>200</v>
      </c>
      <c r="C201" s="77" t="s">
        <v>178</v>
      </c>
      <c r="D201" s="78">
        <f t="shared" si="25"/>
        <v>99900</v>
      </c>
      <c r="E201" s="79">
        <f t="shared" si="25"/>
        <v>99867</v>
      </c>
      <c r="F201" s="78">
        <f t="shared" si="24"/>
        <v>33</v>
      </c>
      <c r="G201" s="37"/>
    </row>
    <row r="202" spans="1:7" s="38" customFormat="1" ht="12.75">
      <c r="A202" s="46" t="s">
        <v>16</v>
      </c>
      <c r="B202" s="19">
        <v>200</v>
      </c>
      <c r="C202" s="77" t="s">
        <v>177</v>
      </c>
      <c r="D202" s="78">
        <v>99900</v>
      </c>
      <c r="E202" s="79">
        <v>99867</v>
      </c>
      <c r="F202" s="78">
        <f t="shared" si="24"/>
        <v>33</v>
      </c>
      <c r="G202" s="37"/>
    </row>
    <row r="203" spans="1:7" s="38" customFormat="1" ht="12.75">
      <c r="A203" s="87" t="s">
        <v>323</v>
      </c>
      <c r="B203" s="81">
        <v>200</v>
      </c>
      <c r="C203" s="81" t="s">
        <v>324</v>
      </c>
      <c r="D203" s="86">
        <f>D204</f>
        <v>1044800</v>
      </c>
      <c r="E203" s="83">
        <f>E204</f>
        <v>432008.76</v>
      </c>
      <c r="F203" s="78">
        <f t="shared" si="24"/>
        <v>612791.24</v>
      </c>
      <c r="G203" s="37"/>
    </row>
    <row r="204" spans="1:7" s="38" customFormat="1" ht="25.5" customHeight="1">
      <c r="A204" s="87" t="s">
        <v>325</v>
      </c>
      <c r="B204" s="81" t="s">
        <v>524</v>
      </c>
      <c r="C204" s="81" t="s">
        <v>326</v>
      </c>
      <c r="D204" s="82">
        <f>D206+D211+D219+D225</f>
        <v>1044800</v>
      </c>
      <c r="E204" s="82">
        <f>E206+E211+E219+E225</f>
        <v>432008.76</v>
      </c>
      <c r="F204" s="47">
        <f t="shared" si="24"/>
        <v>612791.24</v>
      </c>
      <c r="G204" s="37"/>
    </row>
    <row r="205" spans="1:7" s="38" customFormat="1" ht="102.75" customHeight="1">
      <c r="A205" s="87" t="s">
        <v>327</v>
      </c>
      <c r="B205" s="81" t="s">
        <v>524</v>
      </c>
      <c r="C205" s="81" t="s">
        <v>328</v>
      </c>
      <c r="D205" s="82">
        <f aca="true" t="shared" si="26" ref="D205:E207">D206</f>
        <v>669300</v>
      </c>
      <c r="E205" s="83">
        <f t="shared" si="26"/>
        <v>199321</v>
      </c>
      <c r="F205" s="78">
        <f t="shared" si="24"/>
        <v>469979</v>
      </c>
      <c r="G205" s="37"/>
    </row>
    <row r="206" spans="1:7" s="38" customFormat="1" ht="45" customHeight="1">
      <c r="A206" s="46" t="s">
        <v>7</v>
      </c>
      <c r="B206" s="81" t="s">
        <v>524</v>
      </c>
      <c r="C206" s="81" t="s">
        <v>329</v>
      </c>
      <c r="D206" s="82">
        <f t="shared" si="26"/>
        <v>669300</v>
      </c>
      <c r="E206" s="83">
        <f t="shared" si="26"/>
        <v>199321</v>
      </c>
      <c r="F206" s="78">
        <f t="shared" si="24"/>
        <v>469979</v>
      </c>
      <c r="G206" s="37"/>
    </row>
    <row r="207" spans="1:7" s="38" customFormat="1" ht="21.75" customHeight="1">
      <c r="A207" s="46" t="s">
        <v>535</v>
      </c>
      <c r="B207" s="19" t="s">
        <v>524</v>
      </c>
      <c r="C207" s="19" t="s">
        <v>330</v>
      </c>
      <c r="D207" s="47">
        <f t="shared" si="26"/>
        <v>669300</v>
      </c>
      <c r="E207" s="83">
        <f t="shared" si="26"/>
        <v>199321</v>
      </c>
      <c r="F207" s="78">
        <f t="shared" si="24"/>
        <v>469979</v>
      </c>
      <c r="G207" s="37"/>
    </row>
    <row r="208" spans="1:7" s="38" customFormat="1" ht="12.75">
      <c r="A208" s="46" t="s">
        <v>10</v>
      </c>
      <c r="B208" s="19" t="s">
        <v>524</v>
      </c>
      <c r="C208" s="19" t="s">
        <v>331</v>
      </c>
      <c r="D208" s="47">
        <f>D209+D210</f>
        <v>669300</v>
      </c>
      <c r="E208" s="83">
        <f>E209+E210</f>
        <v>199321</v>
      </c>
      <c r="F208" s="78">
        <f t="shared" si="24"/>
        <v>469979</v>
      </c>
      <c r="G208" s="37"/>
    </row>
    <row r="209" spans="1:7" s="38" customFormat="1" ht="12.75">
      <c r="A209" s="46" t="s">
        <v>14</v>
      </c>
      <c r="B209" s="19" t="s">
        <v>524</v>
      </c>
      <c r="C209" s="19" t="s">
        <v>332</v>
      </c>
      <c r="D209" s="47">
        <v>469900</v>
      </c>
      <c r="E209" s="83">
        <v>0</v>
      </c>
      <c r="F209" s="78">
        <f t="shared" si="24"/>
        <v>469900</v>
      </c>
      <c r="G209" s="37"/>
    </row>
    <row r="210" spans="1:7" s="38" customFormat="1" ht="12.75">
      <c r="A210" s="46" t="s">
        <v>16</v>
      </c>
      <c r="B210" s="19">
        <v>200</v>
      </c>
      <c r="C210" s="77" t="s">
        <v>224</v>
      </c>
      <c r="D210" s="47">
        <v>199400</v>
      </c>
      <c r="E210" s="83">
        <v>199321</v>
      </c>
      <c r="F210" s="78">
        <f t="shared" si="24"/>
        <v>79</v>
      </c>
      <c r="G210" s="37"/>
    </row>
    <row r="211" spans="1:7" s="38" customFormat="1" ht="102">
      <c r="A211" s="46" t="s">
        <v>333</v>
      </c>
      <c r="B211" s="19" t="s">
        <v>524</v>
      </c>
      <c r="C211" s="19" t="s">
        <v>334</v>
      </c>
      <c r="D211" s="47">
        <f>D212</f>
        <v>227400</v>
      </c>
      <c r="E211" s="72">
        <f>E212</f>
        <v>184629.76</v>
      </c>
      <c r="F211" s="78">
        <f t="shared" si="24"/>
        <v>42770.23999999999</v>
      </c>
      <c r="G211" s="37"/>
    </row>
    <row r="212" spans="1:7" s="38" customFormat="1" ht="42" customHeight="1">
      <c r="A212" s="46" t="s">
        <v>7</v>
      </c>
      <c r="B212" s="19" t="s">
        <v>524</v>
      </c>
      <c r="C212" s="19" t="s">
        <v>335</v>
      </c>
      <c r="D212" s="47">
        <f>D213+D217</f>
        <v>227400</v>
      </c>
      <c r="E212" s="72">
        <f>E213+E217</f>
        <v>184629.76</v>
      </c>
      <c r="F212" s="78">
        <f t="shared" si="24"/>
        <v>42770.23999999999</v>
      </c>
      <c r="G212" s="37"/>
    </row>
    <row r="213" spans="1:7" s="38" customFormat="1" ht="21" customHeight="1">
      <c r="A213" s="46" t="s">
        <v>535</v>
      </c>
      <c r="B213" s="19" t="s">
        <v>524</v>
      </c>
      <c r="C213" s="19" t="s">
        <v>336</v>
      </c>
      <c r="D213" s="47">
        <f>D214</f>
        <v>214000</v>
      </c>
      <c r="E213" s="72">
        <f>E214</f>
        <v>171244.76</v>
      </c>
      <c r="F213" s="78">
        <f t="shared" si="24"/>
        <v>42755.23999999999</v>
      </c>
      <c r="G213" s="37"/>
    </row>
    <row r="214" spans="1:7" s="38" customFormat="1" ht="12.75">
      <c r="A214" s="46" t="s">
        <v>10</v>
      </c>
      <c r="B214" s="19" t="s">
        <v>524</v>
      </c>
      <c r="C214" s="19" t="s">
        <v>337</v>
      </c>
      <c r="D214" s="47">
        <f>D215+D216</f>
        <v>214000</v>
      </c>
      <c r="E214" s="72">
        <f>E215+E216</f>
        <v>171244.76</v>
      </c>
      <c r="F214" s="78">
        <f t="shared" si="24"/>
        <v>42755.23999999999</v>
      </c>
      <c r="G214" s="37"/>
    </row>
    <row r="215" spans="1:7" s="38" customFormat="1" ht="12.75">
      <c r="A215" s="46" t="s">
        <v>16</v>
      </c>
      <c r="B215" s="19" t="s">
        <v>524</v>
      </c>
      <c r="C215" s="19" t="s">
        <v>338</v>
      </c>
      <c r="D215" s="47">
        <v>189000</v>
      </c>
      <c r="E215" s="72">
        <v>171244.76</v>
      </c>
      <c r="F215" s="78">
        <f t="shared" si="24"/>
        <v>17755.23999999999</v>
      </c>
      <c r="G215" s="37"/>
    </row>
    <row r="216" spans="1:7" s="38" customFormat="1" ht="12.75">
      <c r="A216" s="46" t="s">
        <v>18</v>
      </c>
      <c r="B216" s="19" t="s">
        <v>524</v>
      </c>
      <c r="C216" s="19" t="s">
        <v>339</v>
      </c>
      <c r="D216" s="47">
        <v>25000</v>
      </c>
      <c r="E216" s="72">
        <v>0</v>
      </c>
      <c r="F216" s="78">
        <f t="shared" si="24"/>
        <v>25000</v>
      </c>
      <c r="G216" s="37"/>
    </row>
    <row r="217" spans="1:7" s="38" customFormat="1" ht="12.75">
      <c r="A217" s="46" t="s">
        <v>20</v>
      </c>
      <c r="B217" s="19" t="s">
        <v>524</v>
      </c>
      <c r="C217" s="19" t="s">
        <v>340</v>
      </c>
      <c r="D217" s="47">
        <f>D218</f>
        <v>13400</v>
      </c>
      <c r="E217" s="72">
        <f>E218</f>
        <v>13385</v>
      </c>
      <c r="F217" s="78">
        <f t="shared" si="24"/>
        <v>15</v>
      </c>
      <c r="G217" s="37"/>
    </row>
    <row r="218" spans="1:7" s="38" customFormat="1" ht="12.75">
      <c r="A218" s="46" t="s">
        <v>22</v>
      </c>
      <c r="B218" s="19" t="s">
        <v>524</v>
      </c>
      <c r="C218" s="19" t="s">
        <v>341</v>
      </c>
      <c r="D218" s="47">
        <v>13400</v>
      </c>
      <c r="E218" s="72">
        <v>13385</v>
      </c>
      <c r="F218" s="78">
        <f t="shared" si="24"/>
        <v>15</v>
      </c>
      <c r="G218" s="37"/>
    </row>
    <row r="219" spans="1:7" s="38" customFormat="1" ht="91.5" customHeight="1">
      <c r="A219" s="46" t="s">
        <v>127</v>
      </c>
      <c r="B219" s="19">
        <v>200</v>
      </c>
      <c r="C219" s="77" t="s">
        <v>126</v>
      </c>
      <c r="D219" s="47">
        <f aca="true" t="shared" si="27" ref="D219:E222">D220</f>
        <v>48100</v>
      </c>
      <c r="E219" s="72">
        <f t="shared" si="27"/>
        <v>48058</v>
      </c>
      <c r="F219" s="78">
        <f t="shared" si="24"/>
        <v>42</v>
      </c>
      <c r="G219" s="37"/>
    </row>
    <row r="220" spans="1:7" s="38" customFormat="1" ht="38.25">
      <c r="A220" s="46" t="s">
        <v>7</v>
      </c>
      <c r="B220" s="19">
        <v>200</v>
      </c>
      <c r="C220" s="77" t="s">
        <v>125</v>
      </c>
      <c r="D220" s="47">
        <f t="shared" si="27"/>
        <v>48100</v>
      </c>
      <c r="E220" s="72">
        <f t="shared" si="27"/>
        <v>48058</v>
      </c>
      <c r="F220" s="78">
        <f t="shared" si="24"/>
        <v>42</v>
      </c>
      <c r="G220" s="37"/>
    </row>
    <row r="221" spans="1:7" s="38" customFormat="1" ht="12.75">
      <c r="A221" s="46" t="s">
        <v>535</v>
      </c>
      <c r="B221" s="19">
        <v>200</v>
      </c>
      <c r="C221" s="77" t="s">
        <v>123</v>
      </c>
      <c r="D221" s="47">
        <f t="shared" si="27"/>
        <v>48100</v>
      </c>
      <c r="E221" s="72">
        <f t="shared" si="27"/>
        <v>48058</v>
      </c>
      <c r="F221" s="78">
        <f t="shared" si="24"/>
        <v>42</v>
      </c>
      <c r="G221" s="37"/>
    </row>
    <row r="222" spans="1:7" s="38" customFormat="1" ht="12.75">
      <c r="A222" s="46" t="s">
        <v>10</v>
      </c>
      <c r="B222" s="19">
        <v>200</v>
      </c>
      <c r="C222" s="77" t="s">
        <v>122</v>
      </c>
      <c r="D222" s="47">
        <f t="shared" si="27"/>
        <v>48100</v>
      </c>
      <c r="E222" s="72">
        <f t="shared" si="27"/>
        <v>48058</v>
      </c>
      <c r="F222" s="78">
        <f t="shared" si="24"/>
        <v>42</v>
      </c>
      <c r="G222" s="37"/>
    </row>
    <row r="223" spans="1:7" s="38" customFormat="1" ht="12.75">
      <c r="A223" s="46" t="s">
        <v>16</v>
      </c>
      <c r="B223" s="19">
        <v>200</v>
      </c>
      <c r="C223" s="77" t="s">
        <v>116</v>
      </c>
      <c r="D223" s="47">
        <v>48100</v>
      </c>
      <c r="E223" s="72">
        <v>48058</v>
      </c>
      <c r="F223" s="78">
        <f t="shared" si="24"/>
        <v>42</v>
      </c>
      <c r="G223" s="37"/>
    </row>
    <row r="224" spans="1:7" s="38" customFormat="1" ht="89.25">
      <c r="A224" s="46" t="s">
        <v>115</v>
      </c>
      <c r="B224" s="19">
        <v>200</v>
      </c>
      <c r="C224" s="77" t="s">
        <v>113</v>
      </c>
      <c r="D224" s="47">
        <f>D225</f>
        <v>100000</v>
      </c>
      <c r="E224" s="72">
        <v>0</v>
      </c>
      <c r="F224" s="78">
        <f t="shared" si="24"/>
        <v>100000</v>
      </c>
      <c r="G224" s="37"/>
    </row>
    <row r="225" spans="1:7" s="38" customFormat="1" ht="38.25">
      <c r="A225" s="46" t="s">
        <v>7</v>
      </c>
      <c r="B225" s="19">
        <v>200</v>
      </c>
      <c r="C225" s="77" t="s">
        <v>112</v>
      </c>
      <c r="D225" s="47">
        <f>D226</f>
        <v>100000</v>
      </c>
      <c r="E225" s="72">
        <v>0</v>
      </c>
      <c r="F225" s="78">
        <f t="shared" si="24"/>
        <v>100000</v>
      </c>
      <c r="G225" s="37"/>
    </row>
    <row r="226" spans="1:7" s="38" customFormat="1" ht="12.75">
      <c r="A226" s="46" t="s">
        <v>535</v>
      </c>
      <c r="B226" s="19">
        <v>200</v>
      </c>
      <c r="C226" s="77" t="s">
        <v>111</v>
      </c>
      <c r="D226" s="47">
        <f>D227</f>
        <v>100000</v>
      </c>
      <c r="E226" s="72">
        <v>0</v>
      </c>
      <c r="F226" s="78">
        <f t="shared" si="24"/>
        <v>100000</v>
      </c>
      <c r="G226" s="37"/>
    </row>
    <row r="227" spans="1:7" s="38" customFormat="1" ht="12.75">
      <c r="A227" s="46" t="s">
        <v>10</v>
      </c>
      <c r="B227" s="19">
        <v>200</v>
      </c>
      <c r="C227" s="77" t="s">
        <v>110</v>
      </c>
      <c r="D227" s="47">
        <f>D228</f>
        <v>100000</v>
      </c>
      <c r="E227" s="72">
        <v>0</v>
      </c>
      <c r="F227" s="78">
        <f t="shared" si="24"/>
        <v>100000</v>
      </c>
      <c r="G227" s="37"/>
    </row>
    <row r="228" spans="1:7" s="38" customFormat="1" ht="12.75">
      <c r="A228" s="46" t="s">
        <v>16</v>
      </c>
      <c r="B228" s="19">
        <v>200</v>
      </c>
      <c r="C228" s="77" t="s">
        <v>109</v>
      </c>
      <c r="D228" s="47">
        <v>100000</v>
      </c>
      <c r="E228" s="72">
        <v>0</v>
      </c>
      <c r="F228" s="78">
        <f t="shared" si="24"/>
        <v>100000</v>
      </c>
      <c r="G228" s="37"/>
    </row>
    <row r="229" spans="1:7" s="38" customFormat="1" ht="12.75">
      <c r="A229" s="46" t="s">
        <v>342</v>
      </c>
      <c r="B229" s="19" t="s">
        <v>524</v>
      </c>
      <c r="C229" s="19" t="s">
        <v>343</v>
      </c>
      <c r="D229" s="47">
        <f aca="true" t="shared" si="28" ref="D229:E233">D230</f>
        <v>664700</v>
      </c>
      <c r="E229" s="47">
        <f>E230</f>
        <v>486381.5</v>
      </c>
      <c r="F229" s="78">
        <f t="shared" si="24"/>
        <v>178318.5</v>
      </c>
      <c r="G229" s="37"/>
    </row>
    <row r="230" spans="1:7" s="38" customFormat="1" ht="12.75">
      <c r="A230" s="46" t="s">
        <v>346</v>
      </c>
      <c r="B230" s="19" t="s">
        <v>524</v>
      </c>
      <c r="C230" s="19" t="s">
        <v>347</v>
      </c>
      <c r="D230" s="47">
        <f t="shared" si="28"/>
        <v>664700</v>
      </c>
      <c r="E230" s="47">
        <f t="shared" si="28"/>
        <v>486381.5</v>
      </c>
      <c r="F230" s="78">
        <f t="shared" si="24"/>
        <v>178318.5</v>
      </c>
      <c r="G230" s="37"/>
    </row>
    <row r="231" spans="1:7" s="38" customFormat="1" ht="12.75">
      <c r="A231" s="46" t="s">
        <v>348</v>
      </c>
      <c r="B231" s="19" t="s">
        <v>524</v>
      </c>
      <c r="C231" s="19" t="s">
        <v>349</v>
      </c>
      <c r="D231" s="47">
        <f t="shared" si="28"/>
        <v>664700</v>
      </c>
      <c r="E231" s="47">
        <f t="shared" si="28"/>
        <v>486381.5</v>
      </c>
      <c r="F231" s="78">
        <f t="shared" si="24"/>
        <v>178318.5</v>
      </c>
      <c r="G231" s="37"/>
    </row>
    <row r="232" spans="1:7" s="38" customFormat="1" ht="69.75" customHeight="1">
      <c r="A232" s="46" t="s">
        <v>350</v>
      </c>
      <c r="B232" s="19" t="s">
        <v>524</v>
      </c>
      <c r="C232" s="19" t="s">
        <v>351</v>
      </c>
      <c r="D232" s="47">
        <f t="shared" si="28"/>
        <v>664700</v>
      </c>
      <c r="E232" s="47">
        <f t="shared" si="28"/>
        <v>486381.5</v>
      </c>
      <c r="F232" s="78">
        <f t="shared" si="24"/>
        <v>178318.5</v>
      </c>
      <c r="G232" s="37"/>
    </row>
    <row r="233" spans="1:7" s="38" customFormat="1" ht="12.75">
      <c r="A233" s="46" t="s">
        <v>535</v>
      </c>
      <c r="B233" s="19" t="s">
        <v>524</v>
      </c>
      <c r="C233" s="19" t="s">
        <v>352</v>
      </c>
      <c r="D233" s="47">
        <f t="shared" si="28"/>
        <v>664700</v>
      </c>
      <c r="E233" s="47">
        <f t="shared" si="28"/>
        <v>486381.5</v>
      </c>
      <c r="F233" s="78">
        <f t="shared" si="24"/>
        <v>178318.5</v>
      </c>
      <c r="G233" s="37"/>
    </row>
    <row r="234" spans="1:7" s="38" customFormat="1" ht="18.75" customHeight="1">
      <c r="A234" s="46" t="s">
        <v>310</v>
      </c>
      <c r="B234" s="19" t="s">
        <v>524</v>
      </c>
      <c r="C234" s="19" t="s">
        <v>353</v>
      </c>
      <c r="D234" s="47">
        <f>D235</f>
        <v>664700</v>
      </c>
      <c r="E234" s="47">
        <f>E235</f>
        <v>486381.5</v>
      </c>
      <c r="F234" s="78">
        <f t="shared" si="24"/>
        <v>178318.5</v>
      </c>
      <c r="G234" s="37"/>
    </row>
    <row r="235" spans="1:7" s="38" customFormat="1" ht="33.75" customHeight="1">
      <c r="A235" s="46" t="s">
        <v>354</v>
      </c>
      <c r="B235" s="19" t="s">
        <v>524</v>
      </c>
      <c r="C235" s="19" t="s">
        <v>355</v>
      </c>
      <c r="D235" s="47">
        <v>664700</v>
      </c>
      <c r="E235" s="47">
        <v>486381.5</v>
      </c>
      <c r="F235" s="78">
        <f t="shared" si="24"/>
        <v>178318.5</v>
      </c>
      <c r="G235" s="37"/>
    </row>
    <row r="236" spans="1:7" s="38" customFormat="1" ht="17.25" customHeight="1">
      <c r="A236" s="46" t="s">
        <v>136</v>
      </c>
      <c r="B236" s="19">
        <v>200</v>
      </c>
      <c r="C236" s="77" t="s">
        <v>135</v>
      </c>
      <c r="D236" s="47">
        <f aca="true" t="shared" si="29" ref="D236:D242">D237</f>
        <v>45300</v>
      </c>
      <c r="E236" s="72">
        <v>0</v>
      </c>
      <c r="F236" s="78">
        <f t="shared" si="24"/>
        <v>45300</v>
      </c>
      <c r="G236" s="37"/>
    </row>
    <row r="237" spans="1:7" s="38" customFormat="1" ht="13.5" customHeight="1">
      <c r="A237" s="46" t="s">
        <v>137</v>
      </c>
      <c r="B237" s="19">
        <v>200</v>
      </c>
      <c r="C237" s="77" t="s">
        <v>134</v>
      </c>
      <c r="D237" s="47">
        <f t="shared" si="29"/>
        <v>45300</v>
      </c>
      <c r="E237" s="72">
        <v>0</v>
      </c>
      <c r="F237" s="78">
        <f t="shared" si="24"/>
        <v>45300</v>
      </c>
      <c r="G237" s="37"/>
    </row>
    <row r="238" spans="1:7" s="38" customFormat="1" ht="81" customHeight="1">
      <c r="A238" s="46" t="s">
        <v>124</v>
      </c>
      <c r="B238" s="19">
        <v>200</v>
      </c>
      <c r="C238" s="77" t="s">
        <v>133</v>
      </c>
      <c r="D238" s="47">
        <f t="shared" si="29"/>
        <v>45300</v>
      </c>
      <c r="E238" s="72">
        <v>0</v>
      </c>
      <c r="F238" s="78">
        <f t="shared" si="24"/>
        <v>45300</v>
      </c>
      <c r="G238" s="37"/>
    </row>
    <row r="239" spans="1:7" s="38" customFormat="1" ht="129.75" customHeight="1">
      <c r="A239" s="84" t="s">
        <v>114</v>
      </c>
      <c r="B239" s="19">
        <v>200</v>
      </c>
      <c r="C239" s="77" t="s">
        <v>132</v>
      </c>
      <c r="D239" s="47">
        <f t="shared" si="29"/>
        <v>45300</v>
      </c>
      <c r="E239" s="72">
        <v>0</v>
      </c>
      <c r="F239" s="78">
        <f t="shared" si="24"/>
        <v>45300</v>
      </c>
      <c r="G239" s="37"/>
    </row>
    <row r="240" spans="1:7" s="38" customFormat="1" ht="43.5" customHeight="1">
      <c r="A240" s="46" t="s">
        <v>104</v>
      </c>
      <c r="B240" s="19">
        <v>200</v>
      </c>
      <c r="C240" s="77" t="s">
        <v>131</v>
      </c>
      <c r="D240" s="47">
        <f t="shared" si="29"/>
        <v>45300</v>
      </c>
      <c r="E240" s="72">
        <v>0</v>
      </c>
      <c r="F240" s="78">
        <f t="shared" si="24"/>
        <v>45300</v>
      </c>
      <c r="G240" s="37"/>
    </row>
    <row r="241" spans="1:7" s="38" customFormat="1" ht="17.25" customHeight="1">
      <c r="A241" s="46" t="s">
        <v>535</v>
      </c>
      <c r="B241" s="19">
        <v>200</v>
      </c>
      <c r="C241" s="77" t="s">
        <v>130</v>
      </c>
      <c r="D241" s="47">
        <f t="shared" si="29"/>
        <v>45300</v>
      </c>
      <c r="E241" s="72">
        <v>0</v>
      </c>
      <c r="F241" s="78">
        <f t="shared" si="24"/>
        <v>45300</v>
      </c>
      <c r="G241" s="37"/>
    </row>
    <row r="242" spans="1:7" s="38" customFormat="1" ht="16.5" customHeight="1">
      <c r="A242" s="46" t="s">
        <v>172</v>
      </c>
      <c r="B242" s="19">
        <v>200</v>
      </c>
      <c r="C242" s="77" t="s">
        <v>129</v>
      </c>
      <c r="D242" s="47">
        <f t="shared" si="29"/>
        <v>45300</v>
      </c>
      <c r="E242" s="72">
        <v>0</v>
      </c>
      <c r="F242" s="78">
        <f t="shared" si="24"/>
        <v>45300</v>
      </c>
      <c r="G242" s="37"/>
    </row>
    <row r="243" spans="1:7" s="38" customFormat="1" ht="27" customHeight="1">
      <c r="A243" s="46" t="s">
        <v>105</v>
      </c>
      <c r="B243" s="19">
        <v>200</v>
      </c>
      <c r="C243" s="77" t="s">
        <v>128</v>
      </c>
      <c r="D243" s="47">
        <v>45300</v>
      </c>
      <c r="E243" s="72">
        <v>0</v>
      </c>
      <c r="F243" s="78">
        <f t="shared" si="24"/>
        <v>45300</v>
      </c>
      <c r="G243" s="37"/>
    </row>
    <row r="244" spans="1:7" s="38" customFormat="1" ht="12.75">
      <c r="A244" s="80" t="s">
        <v>356</v>
      </c>
      <c r="B244" s="85" t="s">
        <v>524</v>
      </c>
      <c r="C244" s="85" t="s">
        <v>357</v>
      </c>
      <c r="D244" s="78">
        <f>D245</f>
        <v>40000</v>
      </c>
      <c r="E244" s="79">
        <f>E245</f>
        <v>39851</v>
      </c>
      <c r="F244" s="78">
        <f t="shared" si="24"/>
        <v>149</v>
      </c>
      <c r="G244" s="37"/>
    </row>
    <row r="245" spans="1:7" s="38" customFormat="1" ht="12.75">
      <c r="A245" s="46" t="s">
        <v>358</v>
      </c>
      <c r="B245" s="19" t="s">
        <v>524</v>
      </c>
      <c r="C245" s="19" t="s">
        <v>359</v>
      </c>
      <c r="D245" s="47">
        <f>D246</f>
        <v>40000</v>
      </c>
      <c r="E245" s="72">
        <f>E247</f>
        <v>39851</v>
      </c>
      <c r="F245" s="78">
        <f t="shared" si="24"/>
        <v>149</v>
      </c>
      <c r="G245" s="37"/>
    </row>
    <row r="246" spans="1:7" s="38" customFormat="1" ht="26.25" customHeight="1">
      <c r="A246" s="46" t="s">
        <v>360</v>
      </c>
      <c r="B246" s="19" t="s">
        <v>524</v>
      </c>
      <c r="C246" s="19" t="s">
        <v>361</v>
      </c>
      <c r="D246" s="47">
        <f>D247</f>
        <v>40000</v>
      </c>
      <c r="E246" s="72">
        <f>E247</f>
        <v>39851</v>
      </c>
      <c r="F246" s="78">
        <f t="shared" si="24"/>
        <v>149</v>
      </c>
      <c r="G246" s="37"/>
    </row>
    <row r="247" spans="1:7" s="38" customFormat="1" ht="81" customHeight="1">
      <c r="A247" s="46" t="s">
        <v>362</v>
      </c>
      <c r="B247" s="19" t="s">
        <v>524</v>
      </c>
      <c r="C247" s="19" t="s">
        <v>363</v>
      </c>
      <c r="D247" s="47">
        <f>D248</f>
        <v>40000</v>
      </c>
      <c r="E247" s="72">
        <f>E248</f>
        <v>39851</v>
      </c>
      <c r="F247" s="78">
        <f t="shared" si="24"/>
        <v>149</v>
      </c>
      <c r="G247" s="37"/>
    </row>
    <row r="248" spans="1:7" s="38" customFormat="1" ht="39.75" customHeight="1">
      <c r="A248" s="46" t="s">
        <v>7</v>
      </c>
      <c r="B248" s="19" t="s">
        <v>524</v>
      </c>
      <c r="C248" s="19" t="s">
        <v>364</v>
      </c>
      <c r="D248" s="47">
        <f>D249</f>
        <v>40000</v>
      </c>
      <c r="E248" s="72">
        <f>E249</f>
        <v>39851</v>
      </c>
      <c r="F248" s="78">
        <f t="shared" si="24"/>
        <v>149</v>
      </c>
      <c r="G248" s="37"/>
    </row>
    <row r="249" spans="1:7" s="38" customFormat="1" ht="15" customHeight="1">
      <c r="A249" s="46" t="s">
        <v>20</v>
      </c>
      <c r="B249" s="19" t="s">
        <v>524</v>
      </c>
      <c r="C249" s="19" t="s">
        <v>365</v>
      </c>
      <c r="D249" s="47">
        <f>D250</f>
        <v>40000</v>
      </c>
      <c r="E249" s="72">
        <f>E250</f>
        <v>39851</v>
      </c>
      <c r="F249" s="78">
        <f t="shared" si="24"/>
        <v>149</v>
      </c>
      <c r="G249" s="37"/>
    </row>
    <row r="250" spans="1:7" s="38" customFormat="1" ht="24.75" customHeight="1">
      <c r="A250" s="46" t="s">
        <v>22</v>
      </c>
      <c r="B250" s="19" t="s">
        <v>524</v>
      </c>
      <c r="C250" s="19" t="s">
        <v>366</v>
      </c>
      <c r="D250" s="47">
        <v>40000</v>
      </c>
      <c r="E250" s="72">
        <v>39851</v>
      </c>
      <c r="F250" s="78">
        <f t="shared" si="24"/>
        <v>149</v>
      </c>
      <c r="G250" s="37"/>
    </row>
    <row r="251" spans="1:7" s="38" customFormat="1" ht="26.25" customHeight="1">
      <c r="A251" s="46" t="s">
        <v>106</v>
      </c>
      <c r="B251" s="19" t="s">
        <v>524</v>
      </c>
      <c r="C251" s="19" t="s">
        <v>367</v>
      </c>
      <c r="D251" s="47">
        <f aca="true" t="shared" si="30" ref="D251:D257">D252</f>
        <v>42000</v>
      </c>
      <c r="E251" s="72">
        <f aca="true" t="shared" si="31" ref="E251:E257">E252</f>
        <v>34317.44</v>
      </c>
      <c r="F251" s="78">
        <f t="shared" si="24"/>
        <v>7682.559999999998</v>
      </c>
      <c r="G251" s="37"/>
    </row>
    <row r="252" spans="1:7" s="38" customFormat="1" ht="27" customHeight="1">
      <c r="A252" s="46" t="s">
        <v>77</v>
      </c>
      <c r="B252" s="19" t="s">
        <v>524</v>
      </c>
      <c r="C252" s="19" t="s">
        <v>368</v>
      </c>
      <c r="D252" s="47">
        <f t="shared" si="30"/>
        <v>42000</v>
      </c>
      <c r="E252" s="72">
        <f t="shared" si="31"/>
        <v>34317.44</v>
      </c>
      <c r="F252" s="78">
        <f t="shared" si="24"/>
        <v>7682.559999999998</v>
      </c>
      <c r="G252" s="37"/>
    </row>
    <row r="253" spans="1:7" s="38" customFormat="1" ht="28.5" customHeight="1">
      <c r="A253" s="46" t="s">
        <v>369</v>
      </c>
      <c r="B253" s="19" t="s">
        <v>524</v>
      </c>
      <c r="C253" s="19" t="s">
        <v>370</v>
      </c>
      <c r="D253" s="47">
        <f t="shared" si="30"/>
        <v>42000</v>
      </c>
      <c r="E253" s="72">
        <f t="shared" si="31"/>
        <v>34317.44</v>
      </c>
      <c r="F253" s="78">
        <f t="shared" si="24"/>
        <v>7682.559999999998</v>
      </c>
      <c r="G253" s="37"/>
    </row>
    <row r="254" spans="1:7" s="38" customFormat="1" ht="66.75" customHeight="1">
      <c r="A254" s="46" t="s">
        <v>371</v>
      </c>
      <c r="B254" s="19" t="s">
        <v>524</v>
      </c>
      <c r="C254" s="19" t="s">
        <v>372</v>
      </c>
      <c r="D254" s="47">
        <f t="shared" si="30"/>
        <v>42000</v>
      </c>
      <c r="E254" s="72">
        <f t="shared" si="31"/>
        <v>34317.44</v>
      </c>
      <c r="F254" s="78">
        <f t="shared" si="24"/>
        <v>7682.559999999998</v>
      </c>
      <c r="G254" s="37"/>
    </row>
    <row r="255" spans="1:7" s="38" customFormat="1" ht="12.75">
      <c r="A255" s="46" t="s">
        <v>373</v>
      </c>
      <c r="B255" s="19" t="s">
        <v>524</v>
      </c>
      <c r="C255" s="19" t="s">
        <v>374</v>
      </c>
      <c r="D255" s="47">
        <f t="shared" si="30"/>
        <v>42000</v>
      </c>
      <c r="E255" s="72">
        <v>34317.44</v>
      </c>
      <c r="F255" s="78">
        <f t="shared" si="24"/>
        <v>7682.559999999998</v>
      </c>
      <c r="G255" s="37"/>
    </row>
    <row r="256" spans="1:7" s="38" customFormat="1" ht="16.5" customHeight="1">
      <c r="A256" s="46" t="s">
        <v>535</v>
      </c>
      <c r="B256" s="19" t="s">
        <v>524</v>
      </c>
      <c r="C256" s="19" t="s">
        <v>375</v>
      </c>
      <c r="D256" s="47">
        <f t="shared" si="30"/>
        <v>42000</v>
      </c>
      <c r="E256" s="72">
        <f t="shared" si="31"/>
        <v>34317.44</v>
      </c>
      <c r="F256" s="78">
        <f t="shared" si="24"/>
        <v>7682.559999999998</v>
      </c>
      <c r="G256" s="37"/>
    </row>
    <row r="257" spans="1:7" s="38" customFormat="1" ht="27" customHeight="1">
      <c r="A257" s="46" t="s">
        <v>376</v>
      </c>
      <c r="B257" s="19" t="s">
        <v>524</v>
      </c>
      <c r="C257" s="19" t="s">
        <v>377</v>
      </c>
      <c r="D257" s="47">
        <f t="shared" si="30"/>
        <v>42000</v>
      </c>
      <c r="E257" s="72">
        <f t="shared" si="31"/>
        <v>34317.44</v>
      </c>
      <c r="F257" s="78">
        <f>D257-E257</f>
        <v>7682.559999999998</v>
      </c>
      <c r="G257" s="37"/>
    </row>
    <row r="258" spans="1:7" s="38" customFormat="1" ht="15.75" customHeight="1">
      <c r="A258" s="46" t="s">
        <v>378</v>
      </c>
      <c r="B258" s="19">
        <v>200</v>
      </c>
      <c r="C258" s="19" t="s">
        <v>379</v>
      </c>
      <c r="D258" s="47">
        <v>42000</v>
      </c>
      <c r="E258" s="72">
        <v>34317.44</v>
      </c>
      <c r="F258" s="78">
        <f>D258-E258</f>
        <v>7682.559999999998</v>
      </c>
      <c r="G258" s="37"/>
    </row>
    <row r="259" spans="1:7" s="38" customFormat="1" ht="24.75" customHeight="1">
      <c r="A259" s="48" t="s">
        <v>210</v>
      </c>
      <c r="B259" s="49" t="s">
        <v>380</v>
      </c>
      <c r="C259" s="88" t="s">
        <v>78</v>
      </c>
      <c r="D259" s="99">
        <v>-202900</v>
      </c>
      <c r="E259" s="99">
        <v>454905.13</v>
      </c>
      <c r="F259" s="73" t="s">
        <v>209</v>
      </c>
      <c r="G259" s="37"/>
    </row>
    <row r="260" spans="1:7" s="38" customFormat="1" ht="12.75">
      <c r="A260" s="28"/>
      <c r="B260"/>
      <c r="C260" s="107"/>
      <c r="D260" s="35"/>
      <c r="E260" s="35"/>
      <c r="F260"/>
      <c r="G260" s="37"/>
    </row>
    <row r="261" spans="1:7" s="38" customFormat="1" ht="12.75">
      <c r="A261" s="28"/>
      <c r="B261"/>
      <c r="C261"/>
      <c r="D261" s="35"/>
      <c r="E261" s="35"/>
      <c r="F261"/>
      <c r="G261" s="37"/>
    </row>
    <row r="262" spans="1:7" s="38" customFormat="1" ht="12.75">
      <c r="A262" s="28"/>
      <c r="B262"/>
      <c r="C262"/>
      <c r="D262" s="35"/>
      <c r="E262" s="35"/>
      <c r="F262"/>
      <c r="G262" s="37"/>
    </row>
    <row r="263" spans="1:7" s="38" customFormat="1" ht="12.75">
      <c r="A263" s="28"/>
      <c r="B263"/>
      <c r="C263"/>
      <c r="D263" s="35"/>
      <c r="E263" s="35"/>
      <c r="F263"/>
      <c r="G263" s="37"/>
    </row>
    <row r="264" spans="1:7" s="38" customFormat="1" ht="12.75">
      <c r="A264" s="28"/>
      <c r="B264"/>
      <c r="C264"/>
      <c r="D264" s="35"/>
      <c r="E264" s="35"/>
      <c r="F264"/>
      <c r="G264" s="37"/>
    </row>
    <row r="265" spans="1:7" s="38" customFormat="1" ht="12.75">
      <c r="A265" s="28"/>
      <c r="B265"/>
      <c r="C265"/>
      <c r="D265" s="35"/>
      <c r="E265" s="35"/>
      <c r="F265"/>
      <c r="G265" s="37"/>
    </row>
    <row r="266" spans="1:7" s="38" customFormat="1" ht="12.75">
      <c r="A266" s="28"/>
      <c r="B266"/>
      <c r="C266"/>
      <c r="D266" s="35"/>
      <c r="E266" s="35"/>
      <c r="F266"/>
      <c r="G266" s="37"/>
    </row>
    <row r="267" spans="1:7" s="38" customFormat="1" ht="12.75">
      <c r="A267" s="28"/>
      <c r="B267"/>
      <c r="C267"/>
      <c r="D267" s="35"/>
      <c r="E267" s="35"/>
      <c r="F267"/>
      <c r="G267" s="37"/>
    </row>
    <row r="268" spans="1:7" s="38" customFormat="1" ht="12.75">
      <c r="A268" s="28"/>
      <c r="B268"/>
      <c r="C268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38" customFormat="1" ht="12.75">
      <c r="A4232" s="28"/>
      <c r="B4232"/>
      <c r="C4232"/>
      <c r="D4232" s="35"/>
      <c r="E4232" s="35"/>
      <c r="F4232"/>
      <c r="G4232" s="37"/>
    </row>
    <row r="4233" spans="1:7" s="38" customFormat="1" ht="12.75">
      <c r="A4233" s="28"/>
      <c r="B4233"/>
      <c r="C4233"/>
      <c r="D4233" s="35"/>
      <c r="E4233" s="35"/>
      <c r="F4233"/>
      <c r="G4233" s="37"/>
    </row>
    <row r="4234" spans="1:7" s="38" customFormat="1" ht="12.75">
      <c r="A4234" s="28"/>
      <c r="B4234"/>
      <c r="C4234"/>
      <c r="D4234" s="35"/>
      <c r="E4234" s="35"/>
      <c r="F4234"/>
      <c r="G4234" s="37"/>
    </row>
    <row r="4235" spans="1:7" s="38" customFormat="1" ht="12.75">
      <c r="A4235" s="28"/>
      <c r="B4235"/>
      <c r="C4235"/>
      <c r="D4235" s="35"/>
      <c r="E4235" s="35"/>
      <c r="F4235"/>
      <c r="G4235" s="37"/>
    </row>
    <row r="4236" spans="1:7" s="38" customFormat="1" ht="12.75">
      <c r="A4236" s="28"/>
      <c r="B4236"/>
      <c r="C4236"/>
      <c r="D4236" s="35"/>
      <c r="E4236" s="35"/>
      <c r="F4236"/>
      <c r="G4236" s="37"/>
    </row>
    <row r="4237" spans="1:7" s="38" customFormat="1" ht="12.75">
      <c r="A4237" s="28"/>
      <c r="B4237"/>
      <c r="C4237"/>
      <c r="D4237" s="35"/>
      <c r="E4237" s="35"/>
      <c r="F4237"/>
      <c r="G4237" s="37"/>
    </row>
    <row r="4238" spans="1:7" s="38" customFormat="1" ht="12.75">
      <c r="A4238" s="28"/>
      <c r="B4238"/>
      <c r="C4238"/>
      <c r="D4238" s="35"/>
      <c r="E4238" s="35"/>
      <c r="F4238"/>
      <c r="G4238" s="37"/>
    </row>
    <row r="4239" spans="1:7" s="38" customFormat="1" ht="12.75">
      <c r="A4239" s="28"/>
      <c r="B4239"/>
      <c r="C4239"/>
      <c r="D4239" s="35"/>
      <c r="E4239" s="35"/>
      <c r="F4239"/>
      <c r="G4239" s="37"/>
    </row>
    <row r="4240" spans="1:7" s="38" customFormat="1" ht="12.75">
      <c r="A4240" s="28"/>
      <c r="B4240"/>
      <c r="C4240"/>
      <c r="D4240" s="35"/>
      <c r="E4240" s="35"/>
      <c r="F4240"/>
      <c r="G4240" s="37"/>
    </row>
    <row r="4241" spans="1:7" s="38" customFormat="1" ht="12.75">
      <c r="A4241" s="28"/>
      <c r="B4241"/>
      <c r="C4241"/>
      <c r="D4241" s="35"/>
      <c r="E4241" s="35"/>
      <c r="F4241"/>
      <c r="G4241" s="37"/>
    </row>
    <row r="4242" spans="1:7" s="38" customFormat="1" ht="12.75">
      <c r="A4242" s="28"/>
      <c r="B4242"/>
      <c r="C4242"/>
      <c r="D4242" s="35"/>
      <c r="E4242" s="35"/>
      <c r="F4242"/>
      <c r="G4242" s="37"/>
    </row>
    <row r="4243" spans="1:7" s="38" customFormat="1" ht="12.75">
      <c r="A4243" s="28"/>
      <c r="B4243"/>
      <c r="C4243"/>
      <c r="D4243" s="35"/>
      <c r="E4243" s="35"/>
      <c r="F4243"/>
      <c r="G4243" s="37"/>
    </row>
    <row r="4244" spans="1:7" s="38" customFormat="1" ht="12.75">
      <c r="A4244" s="28"/>
      <c r="B4244"/>
      <c r="C4244"/>
      <c r="D4244" s="35"/>
      <c r="E4244" s="35"/>
      <c r="F4244"/>
      <c r="G4244" s="37"/>
    </row>
    <row r="4245" spans="1:7" s="38" customFormat="1" ht="12.75">
      <c r="A4245" s="28"/>
      <c r="B4245"/>
      <c r="C4245"/>
      <c r="D4245" s="35"/>
      <c r="E4245" s="35"/>
      <c r="F4245"/>
      <c r="G4245" s="37"/>
    </row>
    <row r="4246" spans="1:7" s="38" customFormat="1" ht="12.75">
      <c r="A4246" s="28"/>
      <c r="B4246"/>
      <c r="C4246"/>
      <c r="D4246" s="35"/>
      <c r="E4246" s="35"/>
      <c r="F4246"/>
      <c r="G4246" s="37"/>
    </row>
    <row r="4247" spans="1:7" s="38" customFormat="1" ht="12.75">
      <c r="A4247" s="28"/>
      <c r="B4247"/>
      <c r="C4247"/>
      <c r="D4247" s="35"/>
      <c r="E4247" s="35"/>
      <c r="F4247"/>
      <c r="G4247" s="37"/>
    </row>
    <row r="4248" spans="1:7" s="38" customFormat="1" ht="12.75">
      <c r="A4248" s="28"/>
      <c r="B4248"/>
      <c r="C4248"/>
      <c r="D4248" s="35"/>
      <c r="E4248" s="35"/>
      <c r="F4248"/>
      <c r="G4248" s="37"/>
    </row>
    <row r="4249" spans="1:7" s="38" customFormat="1" ht="12.75">
      <c r="A4249" s="28"/>
      <c r="B4249"/>
      <c r="C4249"/>
      <c r="D4249" s="35"/>
      <c r="E4249" s="35"/>
      <c r="F4249"/>
      <c r="G4249" s="37"/>
    </row>
    <row r="4250" spans="1:7" s="38" customFormat="1" ht="12.75">
      <c r="A4250" s="28"/>
      <c r="B4250"/>
      <c r="C4250"/>
      <c r="D4250" s="35"/>
      <c r="E4250" s="35"/>
      <c r="F4250"/>
      <c r="G4250" s="37"/>
    </row>
    <row r="4251" spans="1:7" s="38" customFormat="1" ht="12.75">
      <c r="A4251" s="28"/>
      <c r="B4251"/>
      <c r="C4251"/>
      <c r="D4251" s="35"/>
      <c r="E4251" s="35"/>
      <c r="F4251"/>
      <c r="G4251" s="37"/>
    </row>
    <row r="4252" spans="1:7" s="38" customFormat="1" ht="12.75">
      <c r="A4252" s="28"/>
      <c r="B4252"/>
      <c r="C4252"/>
      <c r="D4252" s="35"/>
      <c r="E4252" s="35"/>
      <c r="F4252"/>
      <c r="G4252" s="37"/>
    </row>
    <row r="4253" spans="1:7" s="38" customFormat="1" ht="12.75">
      <c r="A4253" s="28"/>
      <c r="B4253"/>
      <c r="C4253"/>
      <c r="D4253" s="35"/>
      <c r="E4253" s="35"/>
      <c r="F4253"/>
      <c r="G4253" s="37"/>
    </row>
    <row r="4254" spans="1:7" s="38" customFormat="1" ht="12.75">
      <c r="A4254" s="28"/>
      <c r="B4254"/>
      <c r="C4254"/>
      <c r="D4254" s="35"/>
      <c r="E4254" s="35"/>
      <c r="F4254"/>
      <c r="G4254" s="37"/>
    </row>
    <row r="4255" spans="1:7" s="38" customFormat="1" ht="12.75">
      <c r="A4255" s="28"/>
      <c r="B4255"/>
      <c r="C4255"/>
      <c r="D4255" s="35"/>
      <c r="E4255" s="35"/>
      <c r="F4255"/>
      <c r="G4255" s="37"/>
    </row>
    <row r="4256" spans="1:7" s="38" customFormat="1" ht="12.75">
      <c r="A4256" s="28"/>
      <c r="B4256"/>
      <c r="C4256"/>
      <c r="D4256" s="35"/>
      <c r="E4256" s="35"/>
      <c r="F4256"/>
      <c r="G4256" s="37"/>
    </row>
    <row r="4257" spans="1:7" s="38" customFormat="1" ht="12.75">
      <c r="A4257" s="28"/>
      <c r="B4257"/>
      <c r="C4257"/>
      <c r="D4257" s="35"/>
      <c r="E4257" s="35"/>
      <c r="F4257"/>
      <c r="G4257" s="37"/>
    </row>
    <row r="4258" spans="1:7" s="38" customFormat="1" ht="12.75">
      <c r="A4258" s="28"/>
      <c r="B4258"/>
      <c r="C4258"/>
      <c r="D4258" s="35"/>
      <c r="E4258" s="35"/>
      <c r="F4258"/>
      <c r="G4258" s="37"/>
    </row>
    <row r="4259" spans="1:7" s="38" customFormat="1" ht="12.75">
      <c r="A4259" s="28"/>
      <c r="B4259"/>
      <c r="C4259"/>
      <c r="D4259" s="35"/>
      <c r="E4259" s="35"/>
      <c r="F4259"/>
      <c r="G4259" s="37"/>
    </row>
    <row r="4260" spans="1:7" s="38" customFormat="1" ht="12.75">
      <c r="A4260" s="28"/>
      <c r="B4260"/>
      <c r="C4260"/>
      <c r="D4260" s="35"/>
      <c r="E4260" s="35"/>
      <c r="F4260"/>
      <c r="G4260" s="37"/>
    </row>
    <row r="4261" spans="1:7" s="38" customFormat="1" ht="12.75">
      <c r="A4261" s="28"/>
      <c r="B4261"/>
      <c r="C4261"/>
      <c r="D4261" s="35"/>
      <c r="E4261" s="35"/>
      <c r="F4261"/>
      <c r="G4261" s="37"/>
    </row>
    <row r="4262" spans="1:7" s="38" customFormat="1" ht="12.75">
      <c r="A4262" s="28"/>
      <c r="B4262"/>
      <c r="C4262"/>
      <c r="D4262" s="35"/>
      <c r="E4262" s="35"/>
      <c r="F4262"/>
      <c r="G4262" s="37"/>
    </row>
    <row r="4263" spans="1:7" s="38" customFormat="1" ht="12.75">
      <c r="A4263" s="28"/>
      <c r="B4263"/>
      <c r="C4263"/>
      <c r="D4263" s="35"/>
      <c r="E4263" s="35"/>
      <c r="F4263"/>
      <c r="G4263" s="37"/>
    </row>
    <row r="4264" spans="1:7" s="38" customFormat="1" ht="12.75">
      <c r="A4264" s="28"/>
      <c r="B4264"/>
      <c r="C4264"/>
      <c r="D4264" s="35"/>
      <c r="E4264" s="35"/>
      <c r="F4264"/>
      <c r="G4264" s="37"/>
    </row>
    <row r="4265" spans="1:7" s="38" customFormat="1" ht="12.75">
      <c r="A4265" s="28"/>
      <c r="B4265"/>
      <c r="C4265"/>
      <c r="D4265" s="35"/>
      <c r="E4265" s="35"/>
      <c r="F4265"/>
      <c r="G4265" s="37"/>
    </row>
    <row r="4266" spans="1:7" s="38" customFormat="1" ht="12.75">
      <c r="A4266" s="28"/>
      <c r="B4266"/>
      <c r="C4266"/>
      <c r="D4266" s="35"/>
      <c r="E4266" s="35"/>
      <c r="F4266"/>
      <c r="G4266" s="37"/>
    </row>
    <row r="4267" spans="1:7" s="38" customFormat="1" ht="12.75">
      <c r="A4267" s="28"/>
      <c r="B4267"/>
      <c r="C4267"/>
      <c r="D4267" s="35"/>
      <c r="E4267" s="35"/>
      <c r="F4267"/>
      <c r="G4267" s="37"/>
    </row>
    <row r="4268" spans="1:7" s="38" customFormat="1" ht="12.75">
      <c r="A4268" s="28"/>
      <c r="B4268"/>
      <c r="C4268"/>
      <c r="D4268" s="35"/>
      <c r="E4268" s="35"/>
      <c r="F4268"/>
      <c r="G4268" s="37"/>
    </row>
    <row r="4269" spans="1:7" s="38" customFormat="1" ht="12.75">
      <c r="A4269" s="28"/>
      <c r="B4269"/>
      <c r="C4269"/>
      <c r="D4269" s="35"/>
      <c r="E4269" s="35"/>
      <c r="F4269"/>
      <c r="G4269" s="37"/>
    </row>
    <row r="4270" spans="1:7" s="38" customFormat="1" ht="12.75">
      <c r="A4270" s="28"/>
      <c r="B4270"/>
      <c r="C4270"/>
      <c r="D4270" s="35"/>
      <c r="E4270" s="35"/>
      <c r="F4270"/>
      <c r="G4270" s="37"/>
    </row>
    <row r="4271" spans="1:7" s="38" customFormat="1" ht="12.75">
      <c r="A4271" s="28"/>
      <c r="B4271"/>
      <c r="C4271"/>
      <c r="D4271" s="35"/>
      <c r="E4271" s="35"/>
      <c r="F4271"/>
      <c r="G4271" s="37"/>
    </row>
    <row r="4272" spans="1:7" s="38" customFormat="1" ht="12.75">
      <c r="A4272" s="28"/>
      <c r="B4272"/>
      <c r="C4272"/>
      <c r="D4272" s="35"/>
      <c r="E4272" s="35"/>
      <c r="F4272"/>
      <c r="G4272" s="37"/>
    </row>
    <row r="4273" spans="1:7" s="38" customFormat="1" ht="12.75">
      <c r="A4273" s="28"/>
      <c r="B4273"/>
      <c r="C4273"/>
      <c r="D4273" s="35"/>
      <c r="E4273" s="35"/>
      <c r="F4273"/>
      <c r="G4273" s="37"/>
    </row>
    <row r="4274" spans="1:7" s="38" customFormat="1" ht="12.75">
      <c r="A4274" s="28"/>
      <c r="B4274"/>
      <c r="C4274"/>
      <c r="D4274" s="35"/>
      <c r="E4274" s="35"/>
      <c r="F4274"/>
      <c r="G4274" s="37"/>
    </row>
    <row r="4275" spans="1:7" s="38" customFormat="1" ht="12.75">
      <c r="A4275" s="28"/>
      <c r="B4275"/>
      <c r="C4275"/>
      <c r="D4275" s="35"/>
      <c r="E4275" s="35"/>
      <c r="F4275"/>
      <c r="G4275" s="37"/>
    </row>
    <row r="4276" spans="1:7" s="38" customFormat="1" ht="12.75">
      <c r="A4276" s="28"/>
      <c r="B4276"/>
      <c r="C4276"/>
      <c r="D4276" s="35"/>
      <c r="E4276" s="35"/>
      <c r="F4276"/>
      <c r="G4276" s="37"/>
    </row>
    <row r="4277" spans="1:7" s="38" customFormat="1" ht="12.75">
      <c r="A4277" s="28"/>
      <c r="B4277"/>
      <c r="C4277"/>
      <c r="D4277" s="35"/>
      <c r="E4277" s="35"/>
      <c r="F4277"/>
      <c r="G4277" s="37"/>
    </row>
    <row r="4278" spans="1:7" s="38" customFormat="1" ht="12.75">
      <c r="A4278" s="28"/>
      <c r="B4278"/>
      <c r="C4278"/>
      <c r="D4278" s="35"/>
      <c r="E4278" s="35"/>
      <c r="F4278"/>
      <c r="G4278" s="37"/>
    </row>
    <row r="4279" spans="1:7" s="38" customFormat="1" ht="12.75">
      <c r="A4279" s="28"/>
      <c r="B4279"/>
      <c r="C4279"/>
      <c r="D4279" s="35"/>
      <c r="E4279" s="35"/>
      <c r="F4279"/>
      <c r="G4279" s="37"/>
    </row>
    <row r="4280" spans="1:7" s="38" customFormat="1" ht="12.75">
      <c r="A4280" s="28"/>
      <c r="B4280"/>
      <c r="C4280"/>
      <c r="D4280" s="35"/>
      <c r="E4280" s="35"/>
      <c r="F4280"/>
      <c r="G4280" s="37"/>
    </row>
    <row r="4281" spans="1:7" s="38" customFormat="1" ht="12.75">
      <c r="A4281" s="28"/>
      <c r="B4281"/>
      <c r="C4281"/>
      <c r="D4281" s="35"/>
      <c r="E4281" s="35"/>
      <c r="F4281"/>
      <c r="G4281" s="37"/>
    </row>
    <row r="4282" spans="1:7" s="38" customFormat="1" ht="12.75">
      <c r="A4282" s="28"/>
      <c r="B4282"/>
      <c r="C4282"/>
      <c r="D4282" s="35"/>
      <c r="E4282" s="35"/>
      <c r="F4282"/>
      <c r="G4282" s="37"/>
    </row>
    <row r="4283" spans="1:7" s="38" customFormat="1" ht="12.75">
      <c r="A4283" s="28"/>
      <c r="B4283"/>
      <c r="C4283"/>
      <c r="D4283" s="35"/>
      <c r="E4283" s="35"/>
      <c r="F4283"/>
      <c r="G4283" s="37"/>
    </row>
    <row r="4284" spans="1:7" s="38" customFormat="1" ht="12.75">
      <c r="A4284" s="28"/>
      <c r="B4284"/>
      <c r="C4284"/>
      <c r="D4284" s="35"/>
      <c r="E4284" s="35"/>
      <c r="F4284"/>
      <c r="G4284" s="37"/>
    </row>
    <row r="4285" spans="1:7" s="38" customFormat="1" ht="12.75">
      <c r="A4285" s="28"/>
      <c r="B4285"/>
      <c r="C4285"/>
      <c r="D4285" s="35"/>
      <c r="E4285" s="35"/>
      <c r="F4285"/>
      <c r="G4285" s="37"/>
    </row>
    <row r="4286" spans="1:7" s="38" customFormat="1" ht="12.75">
      <c r="A4286" s="28"/>
      <c r="B4286"/>
      <c r="C4286"/>
      <c r="D4286" s="35"/>
      <c r="E4286" s="35"/>
      <c r="F4286"/>
      <c r="G4286" s="37"/>
    </row>
    <row r="4287" spans="1:7" s="38" customFormat="1" ht="12.75">
      <c r="A4287" s="28"/>
      <c r="B4287"/>
      <c r="C4287"/>
      <c r="D4287" s="35"/>
      <c r="E4287" s="35"/>
      <c r="F4287"/>
      <c r="G4287" s="37"/>
    </row>
    <row r="4288" spans="1:7" s="40" customFormat="1" ht="12.75">
      <c r="A4288" s="28"/>
      <c r="B4288"/>
      <c r="C4288"/>
      <c r="D4288" s="35"/>
      <c r="E4288" s="35"/>
      <c r="F4288"/>
      <c r="G4288" s="39"/>
    </row>
    <row r="4289" ht="12.75">
      <c r="G4289" s="41"/>
    </row>
    <row r="4290" ht="12.75">
      <c r="G4290" s="41"/>
    </row>
    <row r="4291" ht="12.75">
      <c r="G4291" s="41"/>
    </row>
    <row r="4292" ht="12.75">
      <c r="G4292" s="41"/>
    </row>
    <row r="4293" ht="12.75">
      <c r="G4293" s="41"/>
    </row>
    <row r="4294" ht="12.75">
      <c r="G4294" s="41"/>
    </row>
    <row r="4295" ht="12.75">
      <c r="G4295" s="41"/>
    </row>
    <row r="4296" ht="12.75">
      <c r="G4296" s="41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  <row r="4505" ht="12.75">
      <c r="G4505" s="41"/>
    </row>
    <row r="4506" ht="12.75">
      <c r="G4506" s="41"/>
    </row>
    <row r="4507" ht="12.75">
      <c r="G4507" s="41"/>
    </row>
    <row r="4508" ht="12.75">
      <c r="G4508" s="41"/>
    </row>
    <row r="4509" ht="12.75">
      <c r="G4509" s="41"/>
    </row>
    <row r="4510" ht="12.75">
      <c r="G4510" s="41"/>
    </row>
    <row r="4511" ht="12.75">
      <c r="G4511" s="41"/>
    </row>
    <row r="4512" ht="12.75">
      <c r="G4512" s="41"/>
    </row>
    <row r="4513" ht="12.75">
      <c r="G4513" s="41"/>
    </row>
    <row r="4514" ht="12.75">
      <c r="G4514" s="41"/>
    </row>
    <row r="4515" ht="12.75">
      <c r="G4515" s="41"/>
    </row>
    <row r="4516" ht="12.75">
      <c r="G4516" s="41"/>
    </row>
    <row r="4517" ht="12.75">
      <c r="G4517" s="41"/>
    </row>
    <row r="4518" ht="12.75">
      <c r="G4518" s="41"/>
    </row>
    <row r="4519" ht="12.75">
      <c r="G4519" s="41"/>
    </row>
    <row r="4520" ht="12.75">
      <c r="G4520" s="41"/>
    </row>
    <row r="4521" ht="12.75">
      <c r="G4521" s="41"/>
    </row>
    <row r="4522" ht="12.75">
      <c r="G4522" s="41"/>
    </row>
    <row r="4523" ht="12.75">
      <c r="G4523" s="41"/>
    </row>
    <row r="4524" ht="12.75">
      <c r="G4524" s="41"/>
    </row>
    <row r="4525" ht="12.75">
      <c r="G4525" s="41"/>
    </row>
    <row r="4526" ht="12.75">
      <c r="G4526" s="41"/>
    </row>
    <row r="4527" ht="12.75">
      <c r="G4527" s="41"/>
    </row>
    <row r="4528" ht="12.75">
      <c r="G4528" s="41"/>
    </row>
    <row r="4529" ht="12.75">
      <c r="G4529" s="41"/>
    </row>
    <row r="4530" ht="12.75">
      <c r="G4530" s="41"/>
    </row>
    <row r="4531" ht="12.75">
      <c r="G4531" s="41"/>
    </row>
    <row r="4532" ht="12.75">
      <c r="G4532" s="41"/>
    </row>
    <row r="4533" ht="12.75">
      <c r="G4533" s="41"/>
    </row>
    <row r="4534" ht="12.75">
      <c r="G4534" s="41"/>
    </row>
    <row r="4535" ht="12.75">
      <c r="G4535" s="41"/>
    </row>
    <row r="4536" ht="12.75">
      <c r="G4536" s="41"/>
    </row>
    <row r="4537" ht="12.75">
      <c r="G4537" s="41"/>
    </row>
    <row r="4538" ht="12.75">
      <c r="G4538" s="41"/>
    </row>
    <row r="4539" ht="12.75">
      <c r="G4539" s="41"/>
    </row>
    <row r="4540" ht="12.75">
      <c r="G4540" s="41"/>
    </row>
    <row r="4541" ht="12.75">
      <c r="G4541" s="41"/>
    </row>
    <row r="4542" ht="12.75">
      <c r="G4542" s="41"/>
    </row>
    <row r="4543" ht="12.75">
      <c r="G4543" s="41"/>
    </row>
    <row r="4544" ht="12.75">
      <c r="G4544" s="41"/>
    </row>
    <row r="4545" ht="12.75">
      <c r="G4545" s="41"/>
    </row>
    <row r="4546" ht="12.75">
      <c r="G4546" s="41"/>
    </row>
    <row r="4547" ht="12.75">
      <c r="G4547" s="41"/>
    </row>
    <row r="4548" ht="12.75">
      <c r="G4548" s="41"/>
    </row>
    <row r="4549" ht="12.75">
      <c r="G4549" s="41"/>
    </row>
    <row r="4550" ht="12.75">
      <c r="G4550" s="41"/>
    </row>
    <row r="4551" ht="12.75">
      <c r="G4551" s="41"/>
    </row>
    <row r="4552" ht="12.75">
      <c r="G4552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1.851562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17" t="s">
        <v>381</v>
      </c>
      <c r="B1" s="117"/>
      <c r="C1" s="117"/>
      <c r="D1" s="117"/>
      <c r="E1" s="117"/>
      <c r="F1" s="117"/>
    </row>
    <row r="2" ht="4.5" customHeight="1">
      <c r="A2" s="50"/>
    </row>
    <row r="3" spans="1:6" ht="12.75">
      <c r="A3" s="118" t="s">
        <v>382</v>
      </c>
      <c r="B3" s="118" t="s">
        <v>383</v>
      </c>
      <c r="C3" s="118" t="s">
        <v>384</v>
      </c>
      <c r="D3" s="120" t="s">
        <v>513</v>
      </c>
      <c r="E3" s="122" t="s">
        <v>385</v>
      </c>
      <c r="F3" s="123" t="s">
        <v>514</v>
      </c>
    </row>
    <row r="4" spans="1:6" s="52" customFormat="1" ht="54" customHeight="1">
      <c r="A4" s="119"/>
      <c r="B4" s="119"/>
      <c r="C4" s="119"/>
      <c r="D4" s="121"/>
      <c r="E4" s="122"/>
      <c r="F4" s="124"/>
    </row>
    <row r="5" spans="1:6" ht="12.75">
      <c r="A5" s="51">
        <v>1</v>
      </c>
      <c r="B5" s="51">
        <v>2</v>
      </c>
      <c r="C5" s="51">
        <v>3</v>
      </c>
      <c r="D5" s="51" t="s">
        <v>386</v>
      </c>
      <c r="E5" s="51" t="s">
        <v>387</v>
      </c>
      <c r="F5" s="51" t="s">
        <v>388</v>
      </c>
    </row>
    <row r="6" spans="1:6" ht="22.5">
      <c r="A6" s="53" t="s">
        <v>389</v>
      </c>
      <c r="B6" s="65">
        <v>500</v>
      </c>
      <c r="C6" s="54" t="s">
        <v>390</v>
      </c>
      <c r="D6" s="90">
        <f>D9</f>
        <v>202900</v>
      </c>
      <c r="E6" s="56">
        <f>E9</f>
        <v>-454905.1299999999</v>
      </c>
      <c r="F6" s="55">
        <f>F9</f>
        <v>-454905.1299999999</v>
      </c>
    </row>
    <row r="7" spans="1:6" ht="36.75" customHeight="1">
      <c r="A7" s="57" t="s">
        <v>163</v>
      </c>
      <c r="B7" s="66">
        <v>520</v>
      </c>
      <c r="C7" s="54" t="s">
        <v>390</v>
      </c>
      <c r="D7" s="90" t="s">
        <v>391</v>
      </c>
      <c r="E7" s="55" t="s">
        <v>391</v>
      </c>
      <c r="F7" s="54" t="s">
        <v>392</v>
      </c>
    </row>
    <row r="8" spans="1:6" ht="24.75" customHeight="1">
      <c r="A8" s="58" t="s">
        <v>164</v>
      </c>
      <c r="B8" s="65">
        <v>620</v>
      </c>
      <c r="C8" s="54" t="s">
        <v>390</v>
      </c>
      <c r="D8" s="90" t="s">
        <v>392</v>
      </c>
      <c r="E8" s="54" t="s">
        <v>392</v>
      </c>
      <c r="F8" s="54" t="s">
        <v>392</v>
      </c>
    </row>
    <row r="9" spans="1:6" ht="12.75">
      <c r="A9" s="53" t="s">
        <v>393</v>
      </c>
      <c r="B9" s="65">
        <v>700</v>
      </c>
      <c r="C9" s="59" t="s">
        <v>169</v>
      </c>
      <c r="D9" s="91">
        <f>D10+D14</f>
        <v>202900</v>
      </c>
      <c r="E9" s="56">
        <f>E10+E14</f>
        <v>-454905.1299999999</v>
      </c>
      <c r="F9" s="55">
        <f>E9</f>
        <v>-454905.1299999999</v>
      </c>
    </row>
    <row r="10" spans="1:6" ht="24.75" customHeight="1">
      <c r="A10" s="67" t="s">
        <v>394</v>
      </c>
      <c r="B10" s="65">
        <v>710</v>
      </c>
      <c r="C10" s="59" t="s">
        <v>395</v>
      </c>
      <c r="D10" s="56">
        <f aca="true" t="shared" si="0" ref="D10:E12">D11</f>
        <v>-7046100</v>
      </c>
      <c r="E10" s="56">
        <f t="shared" si="0"/>
        <v>-5818320.67</v>
      </c>
      <c r="F10" s="55" t="s">
        <v>390</v>
      </c>
    </row>
    <row r="11" spans="1:7" ht="25.5" customHeight="1">
      <c r="A11" s="67" t="s">
        <v>396</v>
      </c>
      <c r="B11" s="65">
        <v>710</v>
      </c>
      <c r="C11" s="59" t="s">
        <v>397</v>
      </c>
      <c r="D11" s="56">
        <f t="shared" si="0"/>
        <v>-7046100</v>
      </c>
      <c r="E11" s="56">
        <f t="shared" si="0"/>
        <v>-5818320.67</v>
      </c>
      <c r="F11" s="55" t="s">
        <v>390</v>
      </c>
      <c r="G11" s="60"/>
    </row>
    <row r="12" spans="1:6" ht="28.5" customHeight="1">
      <c r="A12" s="67" t="s">
        <v>398</v>
      </c>
      <c r="B12" s="65">
        <v>710</v>
      </c>
      <c r="C12" s="59" t="s">
        <v>399</v>
      </c>
      <c r="D12" s="56">
        <f t="shared" si="0"/>
        <v>-7046100</v>
      </c>
      <c r="E12" s="56">
        <f t="shared" si="0"/>
        <v>-5818320.67</v>
      </c>
      <c r="F12" s="55" t="s">
        <v>390</v>
      </c>
    </row>
    <row r="13" spans="1:6" ht="36.75" customHeight="1">
      <c r="A13" s="67" t="s">
        <v>168</v>
      </c>
      <c r="B13" s="65">
        <v>710</v>
      </c>
      <c r="C13" s="59" t="s">
        <v>167</v>
      </c>
      <c r="D13" s="56">
        <v>-7046100</v>
      </c>
      <c r="E13" s="56">
        <v>-5818320.67</v>
      </c>
      <c r="F13" s="55" t="s">
        <v>390</v>
      </c>
    </row>
    <row r="14" spans="1:6" ht="27" customHeight="1">
      <c r="A14" s="67" t="s">
        <v>400</v>
      </c>
      <c r="B14" s="65">
        <v>720</v>
      </c>
      <c r="C14" s="59" t="s">
        <v>401</v>
      </c>
      <c r="D14" s="56">
        <f aca="true" t="shared" si="1" ref="D14:E16">D15</f>
        <v>7249000</v>
      </c>
      <c r="E14" s="56">
        <f t="shared" si="1"/>
        <v>5363415.54</v>
      </c>
      <c r="F14" s="55" t="s">
        <v>390</v>
      </c>
    </row>
    <row r="15" spans="1:6" ht="24" customHeight="1">
      <c r="A15" s="67" t="s">
        <v>402</v>
      </c>
      <c r="B15" s="65">
        <v>720</v>
      </c>
      <c r="C15" s="59" t="s">
        <v>403</v>
      </c>
      <c r="D15" s="56">
        <f t="shared" si="1"/>
        <v>7249000</v>
      </c>
      <c r="E15" s="56">
        <f t="shared" si="1"/>
        <v>5363415.54</v>
      </c>
      <c r="F15" s="55" t="s">
        <v>390</v>
      </c>
    </row>
    <row r="16" spans="1:6" ht="27.75" customHeight="1">
      <c r="A16" s="67" t="s">
        <v>404</v>
      </c>
      <c r="B16" s="65">
        <v>720</v>
      </c>
      <c r="C16" s="59" t="s">
        <v>405</v>
      </c>
      <c r="D16" s="56">
        <f t="shared" si="1"/>
        <v>7249000</v>
      </c>
      <c r="E16" s="56">
        <f t="shared" si="1"/>
        <v>5363415.54</v>
      </c>
      <c r="F16" s="55" t="s">
        <v>390</v>
      </c>
    </row>
    <row r="17" spans="1:6" ht="36" customHeight="1">
      <c r="A17" s="68" t="s">
        <v>165</v>
      </c>
      <c r="B17" s="65">
        <v>720</v>
      </c>
      <c r="C17" s="59" t="s">
        <v>166</v>
      </c>
      <c r="D17" s="56">
        <v>7249000</v>
      </c>
      <c r="E17" s="56">
        <v>5363415.54</v>
      </c>
      <c r="F17" s="55" t="s">
        <v>390</v>
      </c>
    </row>
    <row r="18" spans="1:7" ht="14.25" customHeight="1">
      <c r="A18" s="61"/>
      <c r="B18" s="69"/>
      <c r="C18" s="62"/>
      <c r="D18" s="63"/>
      <c r="E18" s="63"/>
      <c r="F18" s="70"/>
      <c r="G18" s="64"/>
    </row>
    <row r="19" spans="1:7" ht="14.25" customHeight="1">
      <c r="A19" s="71" t="s">
        <v>406</v>
      </c>
      <c r="B19" s="115" t="s">
        <v>407</v>
      </c>
      <c r="C19" s="115"/>
      <c r="D19" s="63"/>
      <c r="E19" s="63"/>
      <c r="F19" s="70"/>
      <c r="G19" s="64"/>
    </row>
    <row r="20" spans="4:7" ht="6.75" customHeight="1">
      <c r="D20" s="63"/>
      <c r="E20" s="63"/>
      <c r="F20" s="70"/>
      <c r="G20" s="64"/>
    </row>
    <row r="21" spans="1:7" ht="14.25" customHeight="1">
      <c r="A21" s="60" t="s">
        <v>408</v>
      </c>
      <c r="B21" s="60"/>
      <c r="C21" s="60"/>
      <c r="D21" s="63"/>
      <c r="E21" s="63"/>
      <c r="F21" s="70"/>
      <c r="G21" s="64"/>
    </row>
    <row r="22" spans="1:3" s="60" customFormat="1" ht="16.5" customHeight="1">
      <c r="A22" s="60" t="s">
        <v>409</v>
      </c>
      <c r="C22" s="60" t="s">
        <v>410</v>
      </c>
    </row>
    <row r="23" s="60" customFormat="1" ht="6.75" customHeight="1"/>
    <row r="24" s="60" customFormat="1" ht="0.75" customHeight="1" hidden="1"/>
    <row r="25" spans="1:3" s="60" customFormat="1" ht="19.5" customHeight="1">
      <c r="A25" s="60" t="s">
        <v>411</v>
      </c>
      <c r="B25" s="116" t="s">
        <v>412</v>
      </c>
      <c r="C25" s="116"/>
    </row>
    <row r="26" s="60" customFormat="1" ht="20.25" customHeight="1"/>
    <row r="27" spans="1:3" ht="12.75">
      <c r="A27" s="60"/>
      <c r="B27" s="60"/>
      <c r="C27" s="60"/>
    </row>
    <row r="28" ht="12.75">
      <c r="A28" s="44" t="s">
        <v>82</v>
      </c>
    </row>
    <row r="30" ht="12.75">
      <c r="A30" s="60" t="s">
        <v>413</v>
      </c>
    </row>
    <row r="31" ht="12.75">
      <c r="A31" s="60" t="s">
        <v>413</v>
      </c>
    </row>
    <row r="32" ht="12.75">
      <c r="A32" s="60" t="s">
        <v>413</v>
      </c>
    </row>
    <row r="34" ht="12.75">
      <c r="A34" s="60" t="s">
        <v>413</v>
      </c>
    </row>
  </sheetData>
  <sheetProtection/>
  <mergeCells count="9"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2015-11-13T07:04:49Z</cp:lastPrinted>
  <dcterms:created xsi:type="dcterms:W3CDTF">2008-08-07T07:37:20Z</dcterms:created>
  <dcterms:modified xsi:type="dcterms:W3CDTF">2015-11-18T09:08:31Z</dcterms:modified>
  <cp:category/>
  <cp:version/>
  <cp:contentType/>
  <cp:contentStatus/>
</cp:coreProperties>
</file>