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16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Источники!$F$38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Источники!$A$26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3" i="2"/>
  <c r="E15"/>
  <c r="E16"/>
  <c r="D13"/>
  <c r="D15"/>
  <c r="D16"/>
  <c r="D26"/>
  <c r="F154"/>
  <c r="E153"/>
  <c r="E152" s="1"/>
  <c r="E151" s="1"/>
  <c r="D153"/>
  <c r="F153" s="1"/>
  <c r="D12" i="3"/>
  <c r="E65" i="1"/>
  <c r="D23"/>
  <c r="D22" s="1"/>
  <c r="D152" i="2" l="1"/>
  <c r="D34" i="1"/>
  <c r="D36"/>
  <c r="D38"/>
  <c r="D40"/>
  <c r="E44"/>
  <c r="D47"/>
  <c r="D57"/>
  <c r="D52" s="1"/>
  <c r="D63"/>
  <c r="D62" s="1"/>
  <c r="D61" s="1"/>
  <c r="D67"/>
  <c r="D66" s="1"/>
  <c r="D65" s="1"/>
  <c r="E72"/>
  <c r="E75"/>
  <c r="D72"/>
  <c r="D71" s="1"/>
  <c r="F152" i="2" l="1"/>
  <c r="D151"/>
  <c r="F151" s="1"/>
  <c r="D33" i="1"/>
  <c r="D32" s="1"/>
  <c r="D21" s="1"/>
  <c r="D42"/>
  <c r="D77"/>
  <c r="D74" s="1"/>
  <c r="F23" i="2" l="1"/>
  <c r="F24"/>
  <c r="F25"/>
  <c r="F29"/>
  <c r="F30"/>
  <c r="F36"/>
  <c r="F42"/>
  <c r="F49"/>
  <c r="F53"/>
  <c r="F54"/>
  <c r="F55"/>
  <c r="F61"/>
  <c r="F69"/>
  <c r="F70"/>
  <c r="F73"/>
  <c r="F81"/>
  <c r="F84"/>
  <c r="F89"/>
  <c r="F94"/>
  <c r="F102"/>
  <c r="F106"/>
  <c r="F111"/>
  <c r="F119"/>
  <c r="F126"/>
  <c r="F130"/>
  <c r="F137"/>
  <c r="F138"/>
  <c r="F142"/>
  <c r="F146"/>
  <c r="F150"/>
  <c r="F160"/>
  <c r="F165"/>
  <c r="F173"/>
  <c r="F181"/>
  <c r="F189"/>
  <c r="F197"/>
  <c r="D22"/>
  <c r="D28"/>
  <c r="E35"/>
  <c r="E34" s="1"/>
  <c r="E33" s="1"/>
  <c r="E32" s="1"/>
  <c r="E31" s="1"/>
  <c r="D35"/>
  <c r="D34" s="1"/>
  <c r="D41"/>
  <c r="D40" s="1"/>
  <c r="E48"/>
  <c r="E47" s="1"/>
  <c r="E46" s="1"/>
  <c r="D48"/>
  <c r="F48" s="1"/>
  <c r="D52"/>
  <c r="D60"/>
  <c r="D59" s="1"/>
  <c r="D58" s="1"/>
  <c r="D80"/>
  <c r="D79" s="1"/>
  <c r="D78" s="1"/>
  <c r="D83"/>
  <c r="D82" s="1"/>
  <c r="D88"/>
  <c r="F88" s="1"/>
  <c r="D93"/>
  <c r="D92" s="1"/>
  <c r="D91" s="1"/>
  <c r="D90" s="1"/>
  <c r="D105"/>
  <c r="F105" s="1"/>
  <c r="D110"/>
  <c r="D109" s="1"/>
  <c r="D108" s="1"/>
  <c r="D107" s="1"/>
  <c r="E118"/>
  <c r="E117" s="1"/>
  <c r="E116" s="1"/>
  <c r="E115" s="1"/>
  <c r="E114" s="1"/>
  <c r="E113" s="1"/>
  <c r="D118"/>
  <c r="F118" s="1"/>
  <c r="D125"/>
  <c r="D145"/>
  <c r="D144" s="1"/>
  <c r="D149"/>
  <c r="D148" s="1"/>
  <c r="D159"/>
  <c r="D158" s="1"/>
  <c r="D164"/>
  <c r="F164" s="1"/>
  <c r="D172"/>
  <c r="D171" s="1"/>
  <c r="D170" s="1"/>
  <c r="D169" s="1"/>
  <c r="D168" s="1"/>
  <c r="D167" s="1"/>
  <c r="D166" s="1"/>
  <c r="D188"/>
  <c r="D195"/>
  <c r="D194" s="1"/>
  <c r="D193" s="1"/>
  <c r="D192" s="1"/>
  <c r="D191" s="1"/>
  <c r="D190" s="1"/>
  <c r="D196"/>
  <c r="E68"/>
  <c r="E67" s="1"/>
  <c r="D68"/>
  <c r="D72"/>
  <c r="E72"/>
  <c r="E71" s="1"/>
  <c r="F29" i="1"/>
  <c r="F30"/>
  <c r="F31"/>
  <c r="F35"/>
  <c r="F37"/>
  <c r="F39"/>
  <c r="F41"/>
  <c r="F45"/>
  <c r="F46"/>
  <c r="F50"/>
  <c r="F51"/>
  <c r="F55"/>
  <c r="F56"/>
  <c r="F59"/>
  <c r="F60"/>
  <c r="F64"/>
  <c r="F66"/>
  <c r="F67"/>
  <c r="F68"/>
  <c r="F72"/>
  <c r="F73"/>
  <c r="F75"/>
  <c r="F76"/>
  <c r="F78"/>
  <c r="F81"/>
  <c r="F27"/>
  <c r="F25"/>
  <c r="F26"/>
  <c r="E196" i="2"/>
  <c r="E195" s="1"/>
  <c r="F195" s="1"/>
  <c r="F54" i="1"/>
  <c r="E77"/>
  <c r="F77" s="1"/>
  <c r="E80"/>
  <c r="E79" s="1"/>
  <c r="D80"/>
  <c r="D79" s="1"/>
  <c r="D70" s="1"/>
  <c r="D69" s="1"/>
  <c r="D19" s="1"/>
  <c r="F44"/>
  <c r="F65"/>
  <c r="D180" i="2"/>
  <c r="F196" l="1"/>
  <c r="D104"/>
  <c r="D103" s="1"/>
  <c r="F103" s="1"/>
  <c r="D47"/>
  <c r="D46" s="1"/>
  <c r="F46"/>
  <c r="F40"/>
  <c r="D39"/>
  <c r="F158"/>
  <c r="D157"/>
  <c r="D57"/>
  <c r="F34"/>
  <c r="D33"/>
  <c r="F159"/>
  <c r="F104"/>
  <c r="F47"/>
  <c r="F41"/>
  <c r="F35"/>
  <c r="D163"/>
  <c r="D87"/>
  <c r="D51"/>
  <c r="D27"/>
  <c r="D21"/>
  <c r="E66"/>
  <c r="F68"/>
  <c r="D67"/>
  <c r="F67" s="1"/>
  <c r="F72"/>
  <c r="D71"/>
  <c r="D117"/>
  <c r="D124"/>
  <c r="D143"/>
  <c r="D147"/>
  <c r="D179"/>
  <c r="E194"/>
  <c r="D187"/>
  <c r="F79" i="1"/>
  <c r="F80"/>
  <c r="E28"/>
  <c r="F28" s="1"/>
  <c r="E58"/>
  <c r="F58" s="1"/>
  <c r="E80" i="2"/>
  <c r="F80" s="1"/>
  <c r="D136"/>
  <c r="D129"/>
  <c r="D141"/>
  <c r="E52"/>
  <c r="F52" s="1"/>
  <c r="E110"/>
  <c r="F110" s="1"/>
  <c r="E129"/>
  <c r="E128" s="1"/>
  <c r="E127" s="1"/>
  <c r="E172"/>
  <c r="F172" s="1"/>
  <c r="F48" i="1"/>
  <c r="D20" i="2" l="1"/>
  <c r="F87"/>
  <c r="D86"/>
  <c r="D32"/>
  <c r="F33"/>
  <c r="D56"/>
  <c r="D156"/>
  <c r="F157"/>
  <c r="D38"/>
  <c r="F39"/>
  <c r="D50"/>
  <c r="F163"/>
  <c r="D162"/>
  <c r="F71"/>
  <c r="D66"/>
  <c r="E79"/>
  <c r="E109"/>
  <c r="F117"/>
  <c r="D116"/>
  <c r="D123"/>
  <c r="F129"/>
  <c r="D128"/>
  <c r="D135"/>
  <c r="D140"/>
  <c r="E171"/>
  <c r="D178"/>
  <c r="F194"/>
  <c r="E193"/>
  <c r="D186"/>
  <c r="E22"/>
  <c r="F22" s="1"/>
  <c r="E125"/>
  <c r="F125" s="1"/>
  <c r="E145"/>
  <c r="F145" s="1"/>
  <c r="F38" l="1"/>
  <c r="D37"/>
  <c r="F37" s="1"/>
  <c r="F156"/>
  <c r="F32"/>
  <c r="D31"/>
  <c r="F31" s="1"/>
  <c r="E124"/>
  <c r="E123" s="1"/>
  <c r="E122" s="1"/>
  <c r="E121" s="1"/>
  <c r="E120" s="1"/>
  <c r="F162"/>
  <c r="D161"/>
  <c r="F161" s="1"/>
  <c r="D45"/>
  <c r="F86"/>
  <c r="D85"/>
  <c r="F85" s="1"/>
  <c r="D19"/>
  <c r="F66"/>
  <c r="D65"/>
  <c r="F79"/>
  <c r="E78"/>
  <c r="F78" s="1"/>
  <c r="F109"/>
  <c r="E108"/>
  <c r="E107" s="1"/>
  <c r="F116"/>
  <c r="D115"/>
  <c r="F124"/>
  <c r="F123"/>
  <c r="F128"/>
  <c r="D127"/>
  <c r="D134"/>
  <c r="D139"/>
  <c r="E144"/>
  <c r="E170"/>
  <c r="F171"/>
  <c r="D177"/>
  <c r="F193"/>
  <c r="E192"/>
  <c r="D185"/>
  <c r="E63" i="1"/>
  <c r="F63" s="1"/>
  <c r="E101" i="2"/>
  <c r="E100" s="1"/>
  <c r="E99" s="1"/>
  <c r="E98" s="1"/>
  <c r="E149"/>
  <c r="F149" s="1"/>
  <c r="D133" l="1"/>
  <c r="D18"/>
  <c r="D44"/>
  <c r="D43" s="1"/>
  <c r="D155"/>
  <c r="F155" s="1"/>
  <c r="D64"/>
  <c r="F108"/>
  <c r="F115"/>
  <c r="D114"/>
  <c r="F127"/>
  <c r="D122"/>
  <c r="F144"/>
  <c r="E143"/>
  <c r="F143" s="1"/>
  <c r="E148"/>
  <c r="E169"/>
  <c r="F170"/>
  <c r="D176"/>
  <c r="F192"/>
  <c r="E191"/>
  <c r="D184"/>
  <c r="E180"/>
  <c r="E188"/>
  <c r="E136"/>
  <c r="E141"/>
  <c r="D101"/>
  <c r="F101" s="1"/>
  <c r="D77"/>
  <c r="E93"/>
  <c r="E83"/>
  <c r="E51"/>
  <c r="F51" s="1"/>
  <c r="E60"/>
  <c r="E28"/>
  <c r="E24" i="1"/>
  <c r="E34"/>
  <c r="F34" s="1"/>
  <c r="E36"/>
  <c r="F36" s="1"/>
  <c r="E38"/>
  <c r="F38" s="1"/>
  <c r="E40"/>
  <c r="F40" s="1"/>
  <c r="E43"/>
  <c r="F43" s="1"/>
  <c r="E49"/>
  <c r="F49" s="1"/>
  <c r="E53"/>
  <c r="F53" s="1"/>
  <c r="E57"/>
  <c r="F57" s="1"/>
  <c r="E62"/>
  <c r="E71"/>
  <c r="F71" s="1"/>
  <c r="E74"/>
  <c r="E21" i="3"/>
  <c r="E20" s="1"/>
  <c r="E19" s="1"/>
  <c r="E25"/>
  <c r="E24" s="1"/>
  <c r="E23" s="1"/>
  <c r="D21"/>
  <c r="D20" s="1"/>
  <c r="D19" s="1"/>
  <c r="D25"/>
  <c r="D24" s="1"/>
  <c r="D23" s="1"/>
  <c r="E59" i="2" l="1"/>
  <c r="F59" s="1"/>
  <c r="F60"/>
  <c r="D132"/>
  <c r="D131" s="1"/>
  <c r="E27"/>
  <c r="F27" s="1"/>
  <c r="F28"/>
  <c r="D17"/>
  <c r="D63"/>
  <c r="E82"/>
  <c r="F82" s="1"/>
  <c r="F83"/>
  <c r="D76"/>
  <c r="D75" s="1"/>
  <c r="D74" s="1"/>
  <c r="E92"/>
  <c r="F92" s="1"/>
  <c r="F93"/>
  <c r="D100"/>
  <c r="F107"/>
  <c r="E97"/>
  <c r="F114"/>
  <c r="D113"/>
  <c r="F113" s="1"/>
  <c r="D121"/>
  <c r="F122"/>
  <c r="E135"/>
  <c r="F135" s="1"/>
  <c r="F136"/>
  <c r="E140"/>
  <c r="F140" s="1"/>
  <c r="F141"/>
  <c r="F148"/>
  <c r="E147"/>
  <c r="F147" s="1"/>
  <c r="E168"/>
  <c r="F169"/>
  <c r="E179"/>
  <c r="F179" s="1"/>
  <c r="F180"/>
  <c r="D175"/>
  <c r="E187"/>
  <c r="F187" s="1"/>
  <c r="F188"/>
  <c r="F191"/>
  <c r="E190"/>
  <c r="F190" s="1"/>
  <c r="D183"/>
  <c r="D18" i="3"/>
  <c r="F24" i="1"/>
  <c r="E23"/>
  <c r="E61"/>
  <c r="F61" s="1"/>
  <c r="F62"/>
  <c r="F74"/>
  <c r="E70"/>
  <c r="F70" s="1"/>
  <c r="F23"/>
  <c r="E18" i="3"/>
  <c r="E12" s="1"/>
  <c r="E50" i="2"/>
  <c r="F50" s="1"/>
  <c r="E91"/>
  <c r="F91" s="1"/>
  <c r="E47" i="1"/>
  <c r="F47" s="1"/>
  <c r="E52"/>
  <c r="F52" s="1"/>
  <c r="E21" i="2"/>
  <c r="F21" s="1"/>
  <c r="E26"/>
  <c r="F26" s="1"/>
  <c r="E58"/>
  <c r="F58" s="1"/>
  <c r="E77"/>
  <c r="F77" s="1"/>
  <c r="E134"/>
  <c r="E139"/>
  <c r="F139" s="1"/>
  <c r="E178"/>
  <c r="F178" s="1"/>
  <c r="E186"/>
  <c r="F186" s="1"/>
  <c r="E33" i="1"/>
  <c r="F134" i="2" l="1"/>
  <c r="E133"/>
  <c r="E132" s="1"/>
  <c r="E131" s="1"/>
  <c r="E45"/>
  <c r="D62"/>
  <c r="F100"/>
  <c r="D99"/>
  <c r="E96"/>
  <c r="D120"/>
  <c r="F121"/>
  <c r="E167"/>
  <c r="F168"/>
  <c r="D174"/>
  <c r="D182"/>
  <c r="E32" i="1"/>
  <c r="F32" s="1"/>
  <c r="F33"/>
  <c r="E90" i="2"/>
  <c r="F90" s="1"/>
  <c r="E42" i="1"/>
  <c r="F42" s="1"/>
  <c r="E20" i="2"/>
  <c r="F20" s="1"/>
  <c r="E57"/>
  <c r="F57" s="1"/>
  <c r="E65"/>
  <c r="F65" s="1"/>
  <c r="F133"/>
  <c r="E177"/>
  <c r="F177" s="1"/>
  <c r="E185"/>
  <c r="F185" s="1"/>
  <c r="E22" i="1"/>
  <c r="E69"/>
  <c r="F69" s="1"/>
  <c r="F45" i="2" l="1"/>
  <c r="E44"/>
  <c r="F99"/>
  <c r="D98"/>
  <c r="E95"/>
  <c r="F120"/>
  <c r="D112"/>
  <c r="E166"/>
  <c r="F166" s="1"/>
  <c r="F167"/>
  <c r="F22" i="1"/>
  <c r="E21"/>
  <c r="F20" s="1"/>
  <c r="E76" i="2"/>
  <c r="E19"/>
  <c r="F19" s="1"/>
  <c r="E56"/>
  <c r="E64"/>
  <c r="F64" s="1"/>
  <c r="F132"/>
  <c r="E176"/>
  <c r="F176" s="1"/>
  <c r="E184"/>
  <c r="F184" s="1"/>
  <c r="F44" l="1"/>
  <c r="E43"/>
  <c r="F43"/>
  <c r="F56"/>
  <c r="E75"/>
  <c r="F75" s="1"/>
  <c r="F76"/>
  <c r="D97"/>
  <c r="F98"/>
  <c r="E18"/>
  <c r="F18" s="1"/>
  <c r="E19" i="1"/>
  <c r="E63" i="2"/>
  <c r="F63" s="1"/>
  <c r="F131"/>
  <c r="E175"/>
  <c r="F175" s="1"/>
  <c r="E183"/>
  <c r="F183" s="1"/>
  <c r="E74" l="1"/>
  <c r="F74" s="1"/>
  <c r="D96"/>
  <c r="F97"/>
  <c r="F19" i="1"/>
  <c r="E17" i="2"/>
  <c r="E62"/>
  <c r="F62" s="1"/>
  <c r="E112"/>
  <c r="F112" s="1"/>
  <c r="E174"/>
  <c r="F174" s="1"/>
  <c r="E182"/>
  <c r="F182" s="1"/>
  <c r="F16" l="1"/>
  <c r="F17"/>
  <c r="D95"/>
  <c r="F96"/>
  <c r="F15" l="1"/>
  <c r="D199"/>
  <c r="F95"/>
  <c r="E199"/>
  <c r="F13" l="1"/>
</calcChain>
</file>

<file path=xl/sharedStrings.xml><?xml version="1.0" encoding="utf-8"?>
<sst xmlns="http://schemas.openxmlformats.org/spreadsheetml/2006/main" count="876" uniqueCount="495">
  <si>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</si>
  <si>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</si>
  <si>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</si>
  <si>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</si>
  <si>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</si>
  <si>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</si>
  <si>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</si>
  <si>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</si>
  <si>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</si>
  <si>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</si>
  <si>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</si>
  <si>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</si>
  <si>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</si>
  <si>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</si>
  <si>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</si>
  <si>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</si>
  <si>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</si>
  <si>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</si>
  <si>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</si>
  <si>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</si>
  <si>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</si>
  <si>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</si>
  <si>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</si>
  <si>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</si>
  <si>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</si>
  <si>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</si>
  <si>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</si>
  <si>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</si>
  <si>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</si>
  <si>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</si>
  <si>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</si>
  <si>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</si>
  <si>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</si>
  <si>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</si>
  <si>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</si>
  <si>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</si>
  <si>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</si>
  <si>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</si>
  <si>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</si>
  <si>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</si>
  <si>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</si>
  <si>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</si>
  <si>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</si>
  <si>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</si>
  <si>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</si>
  <si>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</si>
  <si>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</si>
  <si>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</si>
  <si>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</si>
  <si>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</si>
  <si>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</si>
  <si>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</si>
  <si>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</si>
  <si>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</si>
  <si>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</si>
  <si>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</si>
  <si>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</si>
  <si>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</si>
  <si>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</si>
  <si>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</si>
  <si>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</si>
  <si>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</si>
  <si>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</si>
  <si>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</si>
  <si>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</si>
  <si>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</si>
  <si>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</si>
  <si>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</si>
  <si>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</si>
  <si>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</si>
  <si>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</si>
  <si>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</si>
  <si>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</si>
  <si>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</si>
  <si>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</si>
  <si>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</si>
  <si>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</si>
  <si>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</si>
  <si>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</si>
  <si>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</si>
  <si>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</si>
  <si>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</si>
  <si>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</si>
  <si>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</si>
  <si>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</si>
  <si>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</si>
  <si>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</si>
  <si>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</si>
  <si>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</si>
  <si>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</si>
  <si>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</si>
  <si>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</si>
  <si>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</si>
  <si>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</si>
  <si>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</si>
  <si>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</si>
  <si>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</si>
  <si>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</si>
  <si>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</si>
  <si>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</si>
  <si>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</si>
  <si>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</si>
  <si>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</si>
  <si>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</si>
  <si>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</si>
  <si>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</si>
  <si>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</si>
  <si>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</si>
  <si>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</si>
  <si>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</si>
  <si>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</si>
  <si>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</si>
  <si>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</si>
  <si>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</si>
  <si>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</si>
  <si>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</si>
  <si>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</si>
  <si>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</si>
  <si>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</si>
  <si>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</si>
  <si>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</si>
  <si>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</si>
  <si>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</si>
  <si>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</si>
  <si>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</si>
  <si>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</si>
  <si>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</si>
  <si>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</si>
  <si>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</si>
  <si>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</si>
  <si>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</si>
  <si>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</si>
  <si>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</si>
  <si>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</si>
  <si>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</si>
  <si>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</si>
  <si>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</si>
  <si>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</si>
  <si>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</si>
  <si>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</si>
  <si>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</si>
  <si>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</si>
  <si>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</si>
  <si>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</si>
  <si>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</si>
  <si>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</si>
  <si>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</si>
  <si>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</si>
  <si>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</si>
  <si>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</si>
  <si>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</si>
  <si>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</si>
  <si>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</si>
  <si>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</si>
  <si>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</si>
  <si>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</si>
  <si>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</si>
  <si>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</si>
  <si>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</si>
  <si>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</si>
  <si>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</si>
  <si>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</si>
  <si>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</si>
  <si>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</si>
  <si>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</si>
  <si>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</si>
  <si>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</si>
  <si>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</si>
  <si>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</si>
  <si>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</si>
  <si>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</si>
  <si>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</si>
  <si>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</si>
  <si>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</si>
  <si>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</si>
  <si>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</si>
  <si>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</si>
  <si>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</si>
  <si>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</si>
  <si>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</si>
  <si>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</si>
  <si>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</si>
  <si>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</si>
  <si>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</si>
  <si>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</si>
  <si>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</si>
  <si>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</si>
  <si>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</si>
  <si>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</si>
  <si>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</si>
  <si>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</si>
  <si>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</si>
  <si>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</si>
  <si>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</si>
  <si>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</si>
  <si>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</si>
  <si>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</si>
  <si>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</si>
  <si>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</si>
  <si>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</si>
  <si>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</si>
  <si>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</si>
  <si>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</si>
  <si>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</si>
  <si>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</si>
  <si>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</si>
  <si>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</si>
  <si>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</si>
  <si>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</si>
  <si>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</si>
  <si>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</si>
  <si>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</si>
  <si>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</si>
  <si>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</si>
  <si>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</si>
  <si>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</si>
  <si>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</si>
  <si>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</si>
  <si>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</si>
  <si>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</si>
  <si>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</si>
  <si>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</si>
  <si>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</si>
  <si>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</si>
  <si>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</si>
  <si>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</si>
  <si>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</si>
  <si>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</si>
  <si>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</si>
  <si>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</si>
  <si>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</si>
  <si>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</si>
  <si>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</si>
  <si>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</si>
  <si>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</si>
  <si>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</si>
  <si>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</si>
  <si>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</si>
  <si>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</si>
  <si>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</si>
  <si>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</si>
  <si>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</si>
  <si>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</si>
  <si>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</si>
  <si>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</si>
  <si>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</si>
  <si>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</si>
  <si>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</si>
  <si>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</si>
  <si>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</si>
  <si>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</si>
  <si>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</si>
  <si>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</si>
  <si>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</si>
  <si>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</si>
  <si>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</si>
  <si>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</si>
  <si>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</si>
  <si>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</si>
  <si>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</si>
  <si>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</si>
  <si>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</si>
  <si>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</si>
  <si>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</si>
  <si>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</si>
  <si>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</si>
  <si>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</si>
  <si>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</si>
  <si>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</si>
  <si>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</si>
  <si>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</si>
  <si>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</si>
  <si>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</si>
  <si>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</si>
  <si>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</si>
  <si>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</si>
  <si>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</si>
  <si>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</si>
  <si>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</si>
  <si>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</si>
  <si>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</si>
  <si>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</si>
  <si>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</si>
  <si>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</si>
  <si>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</si>
  <si>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</si>
  <si>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</si>
  <si>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</si>
  <si>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</si>
  <si>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</si>
  <si>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</si>
  <si>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</si>
  <si>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</si>
  <si>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</si>
  <si>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</si>
  <si>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</si>
  <si>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</si>
  <si>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</si>
  <si>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</si>
  <si>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</si>
  <si>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</si>
  <si>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</si>
  <si>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</si>
  <si>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</si>
  <si>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</si>
  <si>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</si>
  <si>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</si>
  <si>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</si>
  <si>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</si>
  <si>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</si>
  <si>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</si>
  <si>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</si>
  <si>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</si>
  <si>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</si>
  <si>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</si>
  <si>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</si>
  <si>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</si>
  <si>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</si>
  <si>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</si>
  <si>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</si>
  <si>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</si>
  <si>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</si>
  <si>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</si>
  <si>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</si>
  <si>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</si>
  <si>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</si>
  <si>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</si>
  <si>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</si>
  <si>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</si>
  <si>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</si>
  <si>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</si>
  <si>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</si>
  <si>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</si>
  <si>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</si>
  <si>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</si>
  <si>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</si>
  <si>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</si>
  <si>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</si>
  <si>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</si>
  <si>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</si>
  <si>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</si>
  <si>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</si>
  <si>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</si>
  <si>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</si>
  <si>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</si>
  <si>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</si>
  <si>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</si>
  <si>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</si>
  <si>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</si>
  <si>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</si>
  <si>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</si>
  <si>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</si>
  <si>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</si>
  <si>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</si>
  <si>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</si>
  <si>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</si>
  <si>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</si>
  <si>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</si>
  <si>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</si>
  <si>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</si>
  <si>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</si>
  <si>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</si>
  <si>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</si>
  <si>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</si>
  <si>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</si>
  <si>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</si>
  <si>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</si>
  <si>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</si>
  <si>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</si>
  <si>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</si>
  <si>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</si>
  <si>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</si>
  <si>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</si>
  <si>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</si>
  <si>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</si>
  <si>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</si>
  <si>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</si>
  <si>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</si>
  <si>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</si>
  <si>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</si>
  <si>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</si>
  <si>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</si>
  <si>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</si>
  <si>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</si>
  <si>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</si>
  <si>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</si>
  <si>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</si>
  <si>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</si>
  <si>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</si>
  <si>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</si>
  <si>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</si>
  <si>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</si>
  <si>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</si>
  <si>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</si>
  <si>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</si>
  <si>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</si>
  <si>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</si>
  <si>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</si>
  <si>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</si>
  <si>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</si>
  <si>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</si>
  <si>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</si>
  <si>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</si>
  <si>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</si>
  <si>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</si>
  <si>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</si>
  <si>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</si>
  <si>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</si>
  <si>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</si>
  <si>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</si>
  <si>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</si>
  <si>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</si>
  <si>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</si>
  <si>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</si>
  <si>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</si>
  <si>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</si>
  <si>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</si>
  <si>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</si>
  <si>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</si>
  <si>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</si>
  <si>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</si>
  <si>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</si>
  <si>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</si>
  <si>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</si>
  <si>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</si>
  <si>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</si>
  <si>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</si>
  <si>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</si>
  <si>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</si>
  <si>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</si>
  <si>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</si>
  <si>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</si>
  <si>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</si>
  <si>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</si>
  <si>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</si>
  <si>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</si>
  <si>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</si>
  <si>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</si>
  <si>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</si>
  <si>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</si>
  <si>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</si>
  <si>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</si>
  <si>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</si>
  <si>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</si>
  <si>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</si>
  <si>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</si>
  <si>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</si>
  <si>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</si>
  <si>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</si>
  <si>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</si>
  <si>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</si>
  <si>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</si>
  <si>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</si>
  <si>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</si>
  <si>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</si>
  <si>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</si>
  <si>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</si>
  <si>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</si>
  <si>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</si>
  <si>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</si>
  <si>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</si>
  <si>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</si>
  <si>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</si>
  <si>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</si>
  <si>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</si>
  <si>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</si>
  <si>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</si>
  <si>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Прочие межбюджетные трансферты, передаваемые бюджетам городских поселений</t>
  </si>
  <si>
    <t xml:space="preserve"> 000 20240000 000000150</t>
  </si>
  <si>
    <t xml:space="preserve"> 000 20249999 000000150</t>
  </si>
  <si>
    <t xml:space="preserve"> 000 20249999 130000150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</si>
  <si>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</si>
  <si>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Прочие межбюджетные трансферты, передаваемые бюджетам </t>
  </si>
  <si>
    <t>Муниципальная программа Горненского городского поселения"Формирование современной городской среды на 2018-2022 годы"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</si>
  <si>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</si>
  <si>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</si>
  <si>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</si>
  <si>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</si>
  <si>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</si>
  <si>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</si>
  <si>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Периодичность: месячная, годовая</t>
  </si>
  <si>
    <t>на 01  февраля 2022 г.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</si>
  <si>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</si>
  <si>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</si>
  <si>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</si>
  <si>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</si>
  <si>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</si>
  <si>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</si>
  <si>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000 10606033134000110</t>
  </si>
  <si>
    <t xml:space="preserve">                  "11"   февраля  2022  г.</t>
  </si>
  <si>
    <t xml:space="preserve">951 0503 05200S3690 244 </t>
  </si>
  <si>
    <t>951 0503 05200S3690 240</t>
  </si>
  <si>
    <t>951 0503 05200S3690 200</t>
  </si>
  <si>
    <t>951 0503 05200S3690 000</t>
  </si>
  <si>
    <t>Мероприятия по грантовой поддержке местных инициатив граждан, проживающих в сельской местности в рамках подпрограммы«Благоустройство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</si>
</sst>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  <charset val="204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sz val="10"/>
      <color indexed="8"/>
      <name val="Arial"/>
      <family val="2"/>
      <charset val="204"/>
    </font>
    <font>
      <i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37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8" fillId="0" borderId="23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/>
    <xf numFmtId="0" fontId="5" fillId="2" borderId="38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/>
    <xf numFmtId="49" fontId="8" fillId="0" borderId="28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right"/>
    </xf>
    <xf numFmtId="43" fontId="5" fillId="0" borderId="23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/>
    <xf numFmtId="49" fontId="5" fillId="0" borderId="23" xfId="0" applyNumberFormat="1" applyFont="1" applyBorder="1" applyAlignment="1" applyProtection="1">
      <alignment horizontal="left" wrapText="1"/>
    </xf>
    <xf numFmtId="43" fontId="5" fillId="0" borderId="37" xfId="0" applyNumberFormat="1" applyFont="1" applyBorder="1" applyAlignment="1" applyProtection="1">
      <alignment horizontal="right"/>
    </xf>
    <xf numFmtId="49" fontId="12" fillId="0" borderId="20" xfId="0" applyNumberFormat="1" applyFont="1" applyBorder="1" applyAlignment="1" applyProtection="1">
      <alignment horizontal="left" wrapText="1"/>
    </xf>
    <xf numFmtId="49" fontId="12" fillId="2" borderId="20" xfId="0" applyNumberFormat="1" applyFont="1" applyFill="1" applyBorder="1" applyAlignment="1" applyProtection="1">
      <alignment horizontal="left" wrapText="1"/>
    </xf>
    <xf numFmtId="165" fontId="12" fillId="0" borderId="20" xfId="0" applyNumberFormat="1" applyFont="1" applyBorder="1" applyAlignment="1" applyProtection="1">
      <alignment horizontal="left" wrapText="1"/>
    </xf>
    <xf numFmtId="0" fontId="13" fillId="0" borderId="47" xfId="1" applyNumberFormat="1" applyFont="1" applyFill="1" applyBorder="1" applyAlignment="1">
      <alignment horizontal="left" wrapText="1" readingOrder="1"/>
    </xf>
    <xf numFmtId="0" fontId="14" fillId="0" borderId="23" xfId="0" applyFont="1" applyFill="1" applyBorder="1" applyAlignment="1">
      <alignment horizontal="left" wrapText="1"/>
    </xf>
    <xf numFmtId="0" fontId="13" fillId="0" borderId="0" xfId="1" applyNumberFormat="1" applyFont="1" applyFill="1" applyBorder="1" applyAlignment="1">
      <alignment horizontal="left" wrapText="1"/>
    </xf>
    <xf numFmtId="0" fontId="14" fillId="2" borderId="23" xfId="0" applyFont="1" applyFill="1" applyBorder="1" applyAlignment="1">
      <alignment wrapText="1"/>
    </xf>
    <xf numFmtId="0" fontId="14" fillId="0" borderId="23" xfId="0" applyFont="1" applyFill="1" applyBorder="1" applyAlignment="1">
      <alignment wrapText="1"/>
    </xf>
    <xf numFmtId="0" fontId="12" fillId="0" borderId="5" xfId="0" applyFont="1" applyBorder="1" applyAlignment="1" applyProtection="1"/>
    <xf numFmtId="49" fontId="12" fillId="0" borderId="37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vertical="center" wrapText="1"/>
    </xf>
    <xf numFmtId="0" fontId="3" fillId="0" borderId="23" xfId="0" applyNumberFormat="1" applyFont="1" applyBorder="1" applyAlignment="1" applyProtection="1">
      <alignment horizontal="left" vertical="center" wrapText="1"/>
    </xf>
    <xf numFmtId="43" fontId="8" fillId="0" borderId="23" xfId="0" applyNumberFormat="1" applyFont="1" applyBorder="1" applyAlignment="1" applyProtection="1">
      <alignment horizontal="right"/>
    </xf>
    <xf numFmtId="43" fontId="5" fillId="2" borderId="23" xfId="0" applyNumberFormat="1" applyFont="1" applyFill="1" applyBorder="1" applyAlignment="1" applyProtection="1">
      <alignment horizontal="right"/>
    </xf>
    <xf numFmtId="0" fontId="12" fillId="0" borderId="20" xfId="0" applyNumberFormat="1" applyFont="1" applyBorder="1" applyAlignment="1" applyProtection="1">
      <alignment horizontal="left" wrapText="1"/>
    </xf>
    <xf numFmtId="49" fontId="16" fillId="0" borderId="30" xfId="0" applyNumberFormat="1" applyFont="1" applyBorder="1" applyAlignment="1" applyProtection="1">
      <alignment horizontal="left" wrapText="1"/>
    </xf>
    <xf numFmtId="49" fontId="16" fillId="0" borderId="20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4" fontId="5" fillId="0" borderId="28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35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wrapText="1"/>
    </xf>
    <xf numFmtId="165" fontId="5" fillId="0" borderId="23" xfId="0" applyNumberFormat="1" applyFont="1" applyBorder="1" applyAlignment="1" applyProtection="1">
      <alignment horizontal="left" wrapText="1"/>
    </xf>
    <xf numFmtId="49" fontId="3" fillId="2" borderId="23" xfId="0" applyNumberFormat="1" applyFont="1" applyFill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wrapText="1"/>
    </xf>
    <xf numFmtId="49" fontId="5" fillId="0" borderId="23" xfId="0" quotePrefix="1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wrapText="1"/>
    </xf>
    <xf numFmtId="49" fontId="11" fillId="0" borderId="23" xfId="0" applyNumberFormat="1" applyFont="1" applyBorder="1" applyAlignment="1">
      <alignment horizontal="center"/>
    </xf>
    <xf numFmtId="0" fontId="15" fillId="0" borderId="23" xfId="0" quotePrefix="1" applyNumberFormat="1" applyFont="1" applyBorder="1" applyAlignment="1">
      <alignment horizontal="left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3407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3897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7019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topLeftCell="A4" workbookViewId="0">
      <selection activeCell="A24" sqref="A24"/>
    </sheetView>
  </sheetViews>
  <sheetFormatPr defaultRowHeight="12.75" customHeight="1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>
      <c r="A1" s="120"/>
      <c r="B1" s="120"/>
      <c r="C1" s="120"/>
      <c r="D1" s="120"/>
      <c r="E1" s="2"/>
      <c r="F1" s="2"/>
    </row>
    <row r="2" spans="1:6" ht="16.899999999999999" customHeight="1">
      <c r="A2" s="120" t="s">
        <v>0</v>
      </c>
      <c r="B2" s="120"/>
      <c r="C2" s="120"/>
      <c r="D2" s="12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1" t="s">
        <v>481</v>
      </c>
      <c r="B4" s="121"/>
      <c r="C4" s="121"/>
      <c r="D4" s="121"/>
      <c r="E4" s="3" t="s">
        <v>4</v>
      </c>
      <c r="F4" s="9">
        <v>44593</v>
      </c>
    </row>
    <row r="5" spans="1:6">
      <c r="A5" s="10"/>
      <c r="B5" s="10"/>
      <c r="C5" s="10"/>
      <c r="D5" s="10"/>
      <c r="E5" s="3" t="s">
        <v>6</v>
      </c>
      <c r="F5" s="11" t="s">
        <v>14</v>
      </c>
    </row>
    <row r="6" spans="1:6">
      <c r="A6" s="12" t="s">
        <v>7</v>
      </c>
      <c r="B6" s="122" t="s">
        <v>12</v>
      </c>
      <c r="C6" s="123"/>
      <c r="D6" s="123"/>
      <c r="E6" s="3" t="s">
        <v>8</v>
      </c>
      <c r="F6" s="11" t="s">
        <v>15</v>
      </c>
    </row>
    <row r="7" spans="1:6" ht="12.75" customHeight="1">
      <c r="A7" s="12" t="s">
        <v>9</v>
      </c>
      <c r="B7" s="122" t="s">
        <v>447</v>
      </c>
      <c r="C7" s="124"/>
      <c r="D7" s="124"/>
      <c r="E7" s="124"/>
      <c r="F7" s="87" t="s">
        <v>16</v>
      </c>
    </row>
    <row r="8" spans="1:6">
      <c r="A8" s="12" t="s">
        <v>480</v>
      </c>
      <c r="B8" s="12"/>
      <c r="C8" s="12"/>
      <c r="D8" s="13"/>
      <c r="E8" s="3"/>
      <c r="F8" s="14"/>
    </row>
    <row r="9" spans="1:6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>
      <c r="A10" s="120" t="s">
        <v>17</v>
      </c>
      <c r="B10" s="120"/>
      <c r="C10" s="120"/>
      <c r="D10" s="120"/>
      <c r="E10" s="1"/>
      <c r="F10" s="17"/>
    </row>
    <row r="11" spans="1:6" ht="4.1500000000000004" customHeight="1">
      <c r="A11" s="132" t="s">
        <v>18</v>
      </c>
      <c r="B11" s="126" t="s">
        <v>19</v>
      </c>
      <c r="C11" s="126" t="s">
        <v>20</v>
      </c>
      <c r="D11" s="129" t="s">
        <v>21</v>
      </c>
      <c r="E11" s="129" t="s">
        <v>22</v>
      </c>
      <c r="F11" s="135" t="s">
        <v>23</v>
      </c>
    </row>
    <row r="12" spans="1:6" ht="3.6" customHeight="1">
      <c r="A12" s="133"/>
      <c r="B12" s="127"/>
      <c r="C12" s="127"/>
      <c r="D12" s="130"/>
      <c r="E12" s="130"/>
      <c r="F12" s="136"/>
    </row>
    <row r="13" spans="1:6" ht="3" customHeight="1">
      <c r="A13" s="133"/>
      <c r="B13" s="127"/>
      <c r="C13" s="127"/>
      <c r="D13" s="130"/>
      <c r="E13" s="130"/>
      <c r="F13" s="136"/>
    </row>
    <row r="14" spans="1:6" ht="3" customHeight="1">
      <c r="A14" s="133"/>
      <c r="B14" s="127"/>
      <c r="C14" s="127"/>
      <c r="D14" s="130"/>
      <c r="E14" s="130"/>
      <c r="F14" s="136"/>
    </row>
    <row r="15" spans="1:6" ht="3" customHeight="1">
      <c r="A15" s="133"/>
      <c r="B15" s="127"/>
      <c r="C15" s="127"/>
      <c r="D15" s="130"/>
      <c r="E15" s="130"/>
      <c r="F15" s="136"/>
    </row>
    <row r="16" spans="1:6" ht="3" customHeight="1">
      <c r="A16" s="133"/>
      <c r="B16" s="127"/>
      <c r="C16" s="127"/>
      <c r="D16" s="130"/>
      <c r="E16" s="130"/>
      <c r="F16" s="136"/>
    </row>
    <row r="17" spans="1:6" ht="23.45" customHeight="1">
      <c r="A17" s="134"/>
      <c r="B17" s="128"/>
      <c r="C17" s="128"/>
      <c r="D17" s="131"/>
      <c r="E17" s="131"/>
      <c r="F17" s="137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>
      <c r="A19" s="76" t="s">
        <v>27</v>
      </c>
      <c r="B19" s="24" t="s">
        <v>28</v>
      </c>
      <c r="C19" s="25" t="s">
        <v>29</v>
      </c>
      <c r="D19" s="61">
        <f>D21+D69</f>
        <v>12328100</v>
      </c>
      <c r="E19" s="62">
        <f>E21+E69</f>
        <v>651421.78</v>
      </c>
      <c r="F19" s="61">
        <f>D19-E19</f>
        <v>11676678.220000001</v>
      </c>
    </row>
    <row r="20" spans="1:6">
      <c r="A20" s="77" t="s">
        <v>30</v>
      </c>
      <c r="B20" s="26"/>
      <c r="C20" s="27"/>
      <c r="D20" s="63"/>
      <c r="E20" s="63"/>
      <c r="F20" s="125">
        <f>D21-E21</f>
        <v>6230228.2199999997</v>
      </c>
    </row>
    <row r="21" spans="1:6">
      <c r="A21" s="148" t="s">
        <v>31</v>
      </c>
      <c r="B21" s="149" t="s">
        <v>28</v>
      </c>
      <c r="C21" s="150" t="s">
        <v>32</v>
      </c>
      <c r="D21" s="151">
        <f>D22+D32+D42+D61+D65</f>
        <v>6500000</v>
      </c>
      <c r="E21" s="151">
        <f>E22+E32+E42+E61+E65</f>
        <v>269771.78000000003</v>
      </c>
      <c r="F21" s="152"/>
    </row>
    <row r="22" spans="1:6" ht="14.25" customHeight="1">
      <c r="A22" s="101" t="s">
        <v>33</v>
      </c>
      <c r="B22" s="154" t="s">
        <v>28</v>
      </c>
      <c r="C22" s="87" t="s">
        <v>397</v>
      </c>
      <c r="D22" s="61">
        <f>D23</f>
        <v>1477900</v>
      </c>
      <c r="E22" s="61">
        <f>E23</f>
        <v>55931.85</v>
      </c>
      <c r="F22" s="100">
        <f t="shared" ref="F22:F26" si="0">D22-E22</f>
        <v>1421968.15</v>
      </c>
    </row>
    <row r="23" spans="1:6">
      <c r="A23" s="101" t="s">
        <v>34</v>
      </c>
      <c r="B23" s="154" t="s">
        <v>28</v>
      </c>
      <c r="C23" s="87" t="s">
        <v>398</v>
      </c>
      <c r="D23" s="61">
        <f>FIO+D28</f>
        <v>1477900</v>
      </c>
      <c r="E23" s="61">
        <f>E24+E28</f>
        <v>55931.85</v>
      </c>
      <c r="F23" s="61">
        <f t="shared" si="0"/>
        <v>1421968.15</v>
      </c>
    </row>
    <row r="24" spans="1:6" ht="84" customHeight="1">
      <c r="A24" s="155" t="s">
        <v>35</v>
      </c>
      <c r="B24" s="154" t="s">
        <v>28</v>
      </c>
      <c r="C24" s="87" t="s">
        <v>399</v>
      </c>
      <c r="D24" s="61">
        <v>1471900</v>
      </c>
      <c r="E24" s="61">
        <f>E25+E26+E27</f>
        <v>53866.559999999998</v>
      </c>
      <c r="F24" s="61">
        <f t="shared" si="0"/>
        <v>1418033.44</v>
      </c>
    </row>
    <row r="25" spans="1:6" ht="110.65" customHeight="1">
      <c r="A25" s="155" t="s">
        <v>36</v>
      </c>
      <c r="B25" s="154" t="s">
        <v>28</v>
      </c>
      <c r="C25" s="87" t="s">
        <v>400</v>
      </c>
      <c r="D25" s="99">
        <v>0</v>
      </c>
      <c r="E25" s="61">
        <v>53764.7</v>
      </c>
      <c r="F25" s="61">
        <f>D25-E25</f>
        <v>-53764.7</v>
      </c>
    </row>
    <row r="26" spans="1:6" ht="91.5" customHeight="1">
      <c r="A26" s="155" t="s">
        <v>38</v>
      </c>
      <c r="B26" s="154" t="s">
        <v>28</v>
      </c>
      <c r="C26" s="87" t="s">
        <v>401</v>
      </c>
      <c r="D26" s="99">
        <v>0</v>
      </c>
      <c r="E26" s="61">
        <v>0.32</v>
      </c>
      <c r="F26" s="61">
        <f t="shared" si="0"/>
        <v>-0.32</v>
      </c>
    </row>
    <row r="27" spans="1:6" ht="110.65" customHeight="1">
      <c r="A27" s="155" t="s">
        <v>39</v>
      </c>
      <c r="B27" s="154" t="s">
        <v>28</v>
      </c>
      <c r="C27" s="87" t="s">
        <v>402</v>
      </c>
      <c r="D27" s="99">
        <v>0</v>
      </c>
      <c r="E27" s="61">
        <v>101.54</v>
      </c>
      <c r="F27" s="61">
        <f>D27-E27</f>
        <v>-101.54</v>
      </c>
    </row>
    <row r="28" spans="1:6" ht="49.15" customHeight="1">
      <c r="A28" s="101" t="s">
        <v>40</v>
      </c>
      <c r="B28" s="154" t="s">
        <v>28</v>
      </c>
      <c r="C28" s="87" t="s">
        <v>403</v>
      </c>
      <c r="D28" s="61">
        <v>6000</v>
      </c>
      <c r="E28" s="61">
        <f>E29+E30+E31</f>
        <v>2065.29</v>
      </c>
      <c r="F28" s="61">
        <f t="shared" ref="F28:F76" si="1">D28-E28</f>
        <v>3934.71</v>
      </c>
    </row>
    <row r="29" spans="1:6" ht="78.75" customHeight="1">
      <c r="A29" s="101" t="s">
        <v>41</v>
      </c>
      <c r="B29" s="154" t="s">
        <v>28</v>
      </c>
      <c r="C29" s="87" t="s">
        <v>404</v>
      </c>
      <c r="D29" s="99">
        <v>0</v>
      </c>
      <c r="E29" s="61">
        <v>2015.61</v>
      </c>
      <c r="F29" s="61">
        <f t="shared" si="1"/>
        <v>-2015.61</v>
      </c>
    </row>
    <row r="30" spans="1:6" ht="55.5" customHeight="1">
      <c r="A30" s="101" t="s">
        <v>42</v>
      </c>
      <c r="B30" s="154" t="s">
        <v>28</v>
      </c>
      <c r="C30" s="87" t="s">
        <v>405</v>
      </c>
      <c r="D30" s="99">
        <v>0</v>
      </c>
      <c r="E30" s="61">
        <v>17.18</v>
      </c>
      <c r="F30" s="61">
        <f t="shared" si="1"/>
        <v>-17.18</v>
      </c>
    </row>
    <row r="31" spans="1:6" ht="96.75" customHeight="1">
      <c r="A31" s="156" t="s">
        <v>466</v>
      </c>
      <c r="B31" s="154" t="s">
        <v>28</v>
      </c>
      <c r="C31" s="87" t="s">
        <v>465</v>
      </c>
      <c r="D31" s="99">
        <v>0</v>
      </c>
      <c r="E31" s="61">
        <v>32.5</v>
      </c>
      <c r="F31" s="61">
        <f t="shared" si="1"/>
        <v>-32.5</v>
      </c>
    </row>
    <row r="32" spans="1:6" ht="36.950000000000003" customHeight="1">
      <c r="A32" s="101" t="s">
        <v>43</v>
      </c>
      <c r="B32" s="154" t="s">
        <v>28</v>
      </c>
      <c r="C32" s="87" t="s">
        <v>406</v>
      </c>
      <c r="D32" s="61">
        <f>D33</f>
        <v>923000</v>
      </c>
      <c r="E32" s="61">
        <f>E33</f>
        <v>86445.61</v>
      </c>
      <c r="F32" s="61">
        <f t="shared" si="1"/>
        <v>836554.39</v>
      </c>
    </row>
    <row r="33" spans="1:6" ht="36.950000000000003" customHeight="1">
      <c r="A33" s="101" t="s">
        <v>44</v>
      </c>
      <c r="B33" s="154" t="s">
        <v>28</v>
      </c>
      <c r="C33" s="87" t="s">
        <v>407</v>
      </c>
      <c r="D33" s="61">
        <f>D34+D36+D38+D40</f>
        <v>923000</v>
      </c>
      <c r="E33" s="61">
        <f>E34+E36+E38+E40</f>
        <v>86445.61</v>
      </c>
      <c r="F33" s="61">
        <f t="shared" si="1"/>
        <v>836554.39</v>
      </c>
    </row>
    <row r="34" spans="1:6" ht="84.75" customHeight="1">
      <c r="A34" s="101" t="s">
        <v>45</v>
      </c>
      <c r="B34" s="154" t="s">
        <v>28</v>
      </c>
      <c r="C34" s="87" t="s">
        <v>408</v>
      </c>
      <c r="D34" s="90">
        <f>D35</f>
        <v>417300</v>
      </c>
      <c r="E34" s="90">
        <f>E35</f>
        <v>39717.449999999997</v>
      </c>
      <c r="F34" s="61">
        <f t="shared" si="1"/>
        <v>377582.55</v>
      </c>
    </row>
    <row r="35" spans="1:6" ht="119.25" customHeight="1">
      <c r="A35" s="155" t="s">
        <v>46</v>
      </c>
      <c r="B35" s="154" t="s">
        <v>28</v>
      </c>
      <c r="C35" s="87" t="s">
        <v>409</v>
      </c>
      <c r="D35" s="61">
        <v>417300</v>
      </c>
      <c r="E35" s="61">
        <v>39717.449999999997</v>
      </c>
      <c r="F35" s="61">
        <f t="shared" si="1"/>
        <v>377582.55</v>
      </c>
    </row>
    <row r="36" spans="1:6" ht="86.1" customHeight="1">
      <c r="A36" s="155" t="s">
        <v>47</v>
      </c>
      <c r="B36" s="154" t="s">
        <v>28</v>
      </c>
      <c r="C36" s="87" t="s">
        <v>410</v>
      </c>
      <c r="D36" s="61">
        <f>D37</f>
        <v>2300</v>
      </c>
      <c r="E36" s="61">
        <f>E37</f>
        <v>233.74</v>
      </c>
      <c r="F36" s="61">
        <f t="shared" si="1"/>
        <v>2066.2600000000002</v>
      </c>
    </row>
    <row r="37" spans="1:6" ht="129" customHeight="1">
      <c r="A37" s="155" t="s">
        <v>48</v>
      </c>
      <c r="B37" s="154" t="s">
        <v>28</v>
      </c>
      <c r="C37" s="87" t="s">
        <v>411</v>
      </c>
      <c r="D37" s="61">
        <v>2300</v>
      </c>
      <c r="E37" s="61">
        <v>233.74</v>
      </c>
      <c r="F37" s="61">
        <f t="shared" si="1"/>
        <v>2066.2600000000002</v>
      </c>
    </row>
    <row r="38" spans="1:6" ht="73.900000000000006" customHeight="1">
      <c r="A38" s="101" t="s">
        <v>49</v>
      </c>
      <c r="B38" s="154" t="s">
        <v>28</v>
      </c>
      <c r="C38" s="87" t="s">
        <v>412</v>
      </c>
      <c r="D38" s="61">
        <f>D39</f>
        <v>555700</v>
      </c>
      <c r="E38" s="61">
        <f>E39</f>
        <v>49140.5</v>
      </c>
      <c r="F38" s="61">
        <f t="shared" si="1"/>
        <v>506559.5</v>
      </c>
    </row>
    <row r="39" spans="1:6" ht="123" customHeight="1">
      <c r="A39" s="155" t="s">
        <v>50</v>
      </c>
      <c r="B39" s="154" t="s">
        <v>28</v>
      </c>
      <c r="C39" s="87" t="s">
        <v>413</v>
      </c>
      <c r="D39" s="61">
        <v>555700</v>
      </c>
      <c r="E39" s="61">
        <v>49140.5</v>
      </c>
      <c r="F39" s="61">
        <f t="shared" si="1"/>
        <v>506559.5</v>
      </c>
    </row>
    <row r="40" spans="1:6" ht="73.900000000000006" customHeight="1">
      <c r="A40" s="101" t="s">
        <v>51</v>
      </c>
      <c r="B40" s="154" t="s">
        <v>28</v>
      </c>
      <c r="C40" s="87" t="s">
        <v>414</v>
      </c>
      <c r="D40" s="61">
        <f>D41</f>
        <v>-52300</v>
      </c>
      <c r="E40" s="61">
        <f>E41</f>
        <v>-2646.08</v>
      </c>
      <c r="F40" s="61">
        <f t="shared" si="1"/>
        <v>-49653.919999999998</v>
      </c>
    </row>
    <row r="41" spans="1:6" ht="121.5" customHeight="1">
      <c r="A41" s="155" t="s">
        <v>52</v>
      </c>
      <c r="B41" s="154" t="s">
        <v>28</v>
      </c>
      <c r="C41" s="87" t="s">
        <v>415</v>
      </c>
      <c r="D41" s="61">
        <v>-52300</v>
      </c>
      <c r="E41" s="61">
        <v>-2646.08</v>
      </c>
      <c r="F41" s="61">
        <f t="shared" si="1"/>
        <v>-49653.919999999998</v>
      </c>
    </row>
    <row r="42" spans="1:6">
      <c r="A42" s="101" t="s">
        <v>53</v>
      </c>
      <c r="B42" s="154" t="s">
        <v>28</v>
      </c>
      <c r="C42" s="87" t="s">
        <v>416</v>
      </c>
      <c r="D42" s="61">
        <f>D43+D47+D52</f>
        <v>4018200</v>
      </c>
      <c r="E42" s="61">
        <f>E43+E47+E52</f>
        <v>119144.32000000001</v>
      </c>
      <c r="F42" s="61">
        <f t="shared" si="1"/>
        <v>3899055.68</v>
      </c>
    </row>
    <row r="43" spans="1:6">
      <c r="A43" s="101" t="s">
        <v>54</v>
      </c>
      <c r="B43" s="154" t="s">
        <v>28</v>
      </c>
      <c r="C43" s="87" t="s">
        <v>417</v>
      </c>
      <c r="D43" s="61">
        <v>446400</v>
      </c>
      <c r="E43" s="61">
        <f>E44</f>
        <v>1702.74</v>
      </c>
      <c r="F43" s="61">
        <f t="shared" si="1"/>
        <v>444697.26</v>
      </c>
    </row>
    <row r="44" spans="1:6" ht="49.15" customHeight="1">
      <c r="A44" s="157" t="s">
        <v>55</v>
      </c>
      <c r="B44" s="154" t="s">
        <v>28</v>
      </c>
      <c r="C44" s="87" t="s">
        <v>418</v>
      </c>
      <c r="D44" s="61">
        <v>446400</v>
      </c>
      <c r="E44" s="61">
        <f>E45+E46</f>
        <v>1702.74</v>
      </c>
      <c r="F44" s="61">
        <f t="shared" si="1"/>
        <v>444697.26</v>
      </c>
    </row>
    <row r="45" spans="1:6" ht="86.1" customHeight="1">
      <c r="A45" s="101" t="s">
        <v>56</v>
      </c>
      <c r="B45" s="154" t="s">
        <v>28</v>
      </c>
      <c r="C45" s="87" t="s">
        <v>419</v>
      </c>
      <c r="D45" s="99">
        <v>0</v>
      </c>
      <c r="E45" s="61">
        <v>1681.76</v>
      </c>
      <c r="F45" s="61">
        <f t="shared" si="1"/>
        <v>-1681.76</v>
      </c>
    </row>
    <row r="46" spans="1:6" ht="61.5" customHeight="1">
      <c r="A46" s="101" t="s">
        <v>57</v>
      </c>
      <c r="B46" s="154" t="s">
        <v>28</v>
      </c>
      <c r="C46" s="87" t="s">
        <v>420</v>
      </c>
      <c r="D46" s="99">
        <v>0</v>
      </c>
      <c r="E46" s="61">
        <v>20.98</v>
      </c>
      <c r="F46" s="61">
        <f t="shared" si="1"/>
        <v>-20.98</v>
      </c>
    </row>
    <row r="47" spans="1:6">
      <c r="A47" s="101" t="s">
        <v>58</v>
      </c>
      <c r="B47" s="154" t="s">
        <v>28</v>
      </c>
      <c r="C47" s="87" t="s">
        <v>421</v>
      </c>
      <c r="D47" s="61">
        <f>D48+D49</f>
        <v>1157000</v>
      </c>
      <c r="E47" s="61">
        <f>E48+E49</f>
        <v>23769.09</v>
      </c>
      <c r="F47" s="61">
        <f t="shared" si="1"/>
        <v>1133230.9099999999</v>
      </c>
    </row>
    <row r="48" spans="1:6">
      <c r="A48" s="101" t="s">
        <v>59</v>
      </c>
      <c r="B48" s="154" t="s">
        <v>28</v>
      </c>
      <c r="C48" s="87" t="s">
        <v>422</v>
      </c>
      <c r="D48" s="61">
        <v>20000</v>
      </c>
      <c r="E48" s="61">
        <v>0</v>
      </c>
      <c r="F48" s="61">
        <f t="shared" si="1"/>
        <v>20000</v>
      </c>
    </row>
    <row r="49" spans="1:6">
      <c r="A49" s="101" t="s">
        <v>60</v>
      </c>
      <c r="B49" s="154" t="s">
        <v>28</v>
      </c>
      <c r="C49" s="87" t="s">
        <v>423</v>
      </c>
      <c r="D49" s="61">
        <v>1137000</v>
      </c>
      <c r="E49" s="61">
        <f>E50+E51</f>
        <v>23769.09</v>
      </c>
      <c r="F49" s="61">
        <f t="shared" si="1"/>
        <v>1113230.9099999999</v>
      </c>
    </row>
    <row r="50" spans="1:6" ht="51.75" customHeight="1">
      <c r="A50" s="101" t="s">
        <v>61</v>
      </c>
      <c r="B50" s="154" t="s">
        <v>28</v>
      </c>
      <c r="C50" s="87" t="s">
        <v>424</v>
      </c>
      <c r="D50" s="99">
        <v>0</v>
      </c>
      <c r="E50" s="61">
        <v>23444.68</v>
      </c>
      <c r="F50" s="61">
        <f t="shared" si="1"/>
        <v>-23444.68</v>
      </c>
    </row>
    <row r="51" spans="1:6" ht="30" customHeight="1">
      <c r="A51" s="101" t="s">
        <v>62</v>
      </c>
      <c r="B51" s="154" t="s">
        <v>28</v>
      </c>
      <c r="C51" s="87" t="s">
        <v>425</v>
      </c>
      <c r="D51" s="99">
        <v>0</v>
      </c>
      <c r="E51" s="61">
        <v>324.41000000000003</v>
      </c>
      <c r="F51" s="61">
        <f t="shared" si="1"/>
        <v>-324.41000000000003</v>
      </c>
    </row>
    <row r="52" spans="1:6" ht="15" customHeight="1">
      <c r="A52" s="101" t="s">
        <v>63</v>
      </c>
      <c r="B52" s="154" t="s">
        <v>28</v>
      </c>
      <c r="C52" s="87" t="s">
        <v>426</v>
      </c>
      <c r="D52" s="61">
        <f>D53+D57</f>
        <v>2414800</v>
      </c>
      <c r="E52" s="61">
        <f>E53+E57</f>
        <v>93672.49</v>
      </c>
      <c r="F52" s="61">
        <f t="shared" si="1"/>
        <v>2321127.5099999998</v>
      </c>
    </row>
    <row r="53" spans="1:6" ht="17.25" customHeight="1">
      <c r="A53" s="101" t="s">
        <v>64</v>
      </c>
      <c r="B53" s="154" t="s">
        <v>28</v>
      </c>
      <c r="C53" s="87" t="s">
        <v>427</v>
      </c>
      <c r="D53" s="61">
        <v>859400</v>
      </c>
      <c r="E53" s="61">
        <f>E54</f>
        <v>78806</v>
      </c>
      <c r="F53" s="61">
        <f t="shared" si="1"/>
        <v>780594</v>
      </c>
    </row>
    <row r="54" spans="1:6" ht="46.5" customHeight="1">
      <c r="A54" s="101" t="s">
        <v>65</v>
      </c>
      <c r="B54" s="154" t="s">
        <v>28</v>
      </c>
      <c r="C54" s="87" t="s">
        <v>428</v>
      </c>
      <c r="D54" s="61">
        <v>859400</v>
      </c>
      <c r="E54" s="61">
        <v>78806</v>
      </c>
      <c r="F54" s="61">
        <f t="shared" si="1"/>
        <v>780594</v>
      </c>
    </row>
    <row r="55" spans="1:6" ht="77.25" customHeight="1">
      <c r="A55" s="101" t="s">
        <v>464</v>
      </c>
      <c r="B55" s="154" t="s">
        <v>28</v>
      </c>
      <c r="C55" s="87" t="s">
        <v>463</v>
      </c>
      <c r="D55" s="99">
        <v>0</v>
      </c>
      <c r="E55" s="61">
        <v>85858</v>
      </c>
      <c r="F55" s="61">
        <f t="shared" si="1"/>
        <v>-85858</v>
      </c>
    </row>
    <row r="56" spans="1:6" ht="47.25" customHeight="1">
      <c r="A56" s="158" t="s">
        <v>471</v>
      </c>
      <c r="B56" s="154" t="s">
        <v>28</v>
      </c>
      <c r="C56" s="87" t="s">
        <v>488</v>
      </c>
      <c r="D56" s="99">
        <v>0</v>
      </c>
      <c r="E56" s="61">
        <v>-7052</v>
      </c>
      <c r="F56" s="61">
        <f t="shared" si="1"/>
        <v>7052</v>
      </c>
    </row>
    <row r="57" spans="1:6" ht="16.5" customHeight="1">
      <c r="A57" s="101" t="s">
        <v>66</v>
      </c>
      <c r="B57" s="154" t="s">
        <v>28</v>
      </c>
      <c r="C57" s="87" t="s">
        <v>429</v>
      </c>
      <c r="D57" s="61">
        <f>D58</f>
        <v>1555400</v>
      </c>
      <c r="E57" s="61">
        <f>E58</f>
        <v>14866.49</v>
      </c>
      <c r="F57" s="61">
        <f t="shared" si="1"/>
        <v>1540533.51</v>
      </c>
    </row>
    <row r="58" spans="1:6" ht="49.5" customHeight="1">
      <c r="A58" s="101" t="s">
        <v>67</v>
      </c>
      <c r="B58" s="154" t="s">
        <v>28</v>
      </c>
      <c r="C58" s="87" t="s">
        <v>430</v>
      </c>
      <c r="D58" s="61">
        <v>1555400</v>
      </c>
      <c r="E58" s="61">
        <f>E59+E60</f>
        <v>14866.49</v>
      </c>
      <c r="F58" s="61">
        <f t="shared" si="1"/>
        <v>1540533.51</v>
      </c>
    </row>
    <row r="59" spans="1:6" ht="78.75" customHeight="1">
      <c r="A59" s="101" t="s">
        <v>462</v>
      </c>
      <c r="B59" s="154" t="s">
        <v>28</v>
      </c>
      <c r="C59" s="87" t="s">
        <v>459</v>
      </c>
      <c r="D59" s="99">
        <v>0</v>
      </c>
      <c r="E59" s="61">
        <v>14623.81</v>
      </c>
      <c r="F59" s="61">
        <f t="shared" si="1"/>
        <v>-14623.81</v>
      </c>
    </row>
    <row r="60" spans="1:6" ht="54" customHeight="1">
      <c r="A60" s="101" t="s">
        <v>461</v>
      </c>
      <c r="B60" s="154" t="s">
        <v>28</v>
      </c>
      <c r="C60" s="87" t="s">
        <v>460</v>
      </c>
      <c r="D60" s="99">
        <v>0</v>
      </c>
      <c r="E60" s="61">
        <v>242.68</v>
      </c>
      <c r="F60" s="61">
        <f t="shared" si="1"/>
        <v>-242.68</v>
      </c>
    </row>
    <row r="61" spans="1:6" ht="48.75" customHeight="1">
      <c r="A61" s="101" t="s">
        <v>68</v>
      </c>
      <c r="B61" s="154" t="s">
        <v>28</v>
      </c>
      <c r="C61" s="87" t="s">
        <v>431</v>
      </c>
      <c r="D61" s="61">
        <f>D62</f>
        <v>77200</v>
      </c>
      <c r="E61" s="61">
        <f t="shared" ref="E61:E63" si="2">E62</f>
        <v>8250</v>
      </c>
      <c r="F61" s="61">
        <f t="shared" si="1"/>
        <v>68950</v>
      </c>
    </row>
    <row r="62" spans="1:6" ht="89.25" customHeight="1">
      <c r="A62" s="155" t="s">
        <v>69</v>
      </c>
      <c r="B62" s="154" t="s">
        <v>28</v>
      </c>
      <c r="C62" s="87" t="s">
        <v>432</v>
      </c>
      <c r="D62" s="61">
        <f>D63</f>
        <v>77200</v>
      </c>
      <c r="E62" s="61">
        <f t="shared" si="2"/>
        <v>8250</v>
      </c>
      <c r="F62" s="61">
        <f t="shared" si="1"/>
        <v>68950</v>
      </c>
    </row>
    <row r="63" spans="1:6" ht="73.900000000000006" customHeight="1">
      <c r="A63" s="101" t="s">
        <v>70</v>
      </c>
      <c r="B63" s="154" t="s">
        <v>28</v>
      </c>
      <c r="C63" s="87" t="s">
        <v>433</v>
      </c>
      <c r="D63" s="61">
        <f>D64</f>
        <v>77200</v>
      </c>
      <c r="E63" s="61">
        <f t="shared" si="2"/>
        <v>8250</v>
      </c>
      <c r="F63" s="61">
        <f t="shared" si="1"/>
        <v>68950</v>
      </c>
    </row>
    <row r="64" spans="1:6" ht="86.1" customHeight="1">
      <c r="A64" s="155" t="s">
        <v>71</v>
      </c>
      <c r="B64" s="154" t="s">
        <v>28</v>
      </c>
      <c r="C64" s="87" t="s">
        <v>434</v>
      </c>
      <c r="D64" s="61">
        <v>77200</v>
      </c>
      <c r="E64" s="61">
        <v>8250</v>
      </c>
      <c r="F64" s="61">
        <f t="shared" si="1"/>
        <v>68950</v>
      </c>
    </row>
    <row r="65" spans="1:6">
      <c r="A65" s="101" t="s">
        <v>72</v>
      </c>
      <c r="B65" s="154" t="s">
        <v>28</v>
      </c>
      <c r="C65" s="87" t="s">
        <v>435</v>
      </c>
      <c r="D65" s="61">
        <f>D66</f>
        <v>3700</v>
      </c>
      <c r="E65" s="99">
        <f>E66</f>
        <v>0</v>
      </c>
      <c r="F65" s="61">
        <f t="shared" si="1"/>
        <v>3700</v>
      </c>
    </row>
    <row r="66" spans="1:6" ht="28.5" customHeight="1">
      <c r="A66" s="101" t="s">
        <v>73</v>
      </c>
      <c r="B66" s="154" t="s">
        <v>28</v>
      </c>
      <c r="C66" s="87" t="s">
        <v>436</v>
      </c>
      <c r="D66" s="61">
        <f>D67</f>
        <v>3700</v>
      </c>
      <c r="E66" s="99">
        <v>0</v>
      </c>
      <c r="F66" s="61">
        <f t="shared" si="1"/>
        <v>3700</v>
      </c>
    </row>
    <row r="67" spans="1:6" ht="73.900000000000006" customHeight="1">
      <c r="A67" s="101" t="s">
        <v>476</v>
      </c>
      <c r="B67" s="154" t="s">
        <v>28</v>
      </c>
      <c r="C67" s="87" t="s">
        <v>437</v>
      </c>
      <c r="D67" s="61">
        <f>D68</f>
        <v>3700</v>
      </c>
      <c r="E67" s="99">
        <v>0</v>
      </c>
      <c r="F67" s="61">
        <f t="shared" si="1"/>
        <v>3700</v>
      </c>
    </row>
    <row r="68" spans="1:6" ht="73.900000000000006" customHeight="1">
      <c r="A68" s="101" t="s">
        <v>477</v>
      </c>
      <c r="B68" s="154" t="s">
        <v>28</v>
      </c>
      <c r="C68" s="87" t="s">
        <v>438</v>
      </c>
      <c r="D68" s="61">
        <v>3700</v>
      </c>
      <c r="E68" s="99">
        <v>0</v>
      </c>
      <c r="F68" s="61">
        <f t="shared" si="1"/>
        <v>3700</v>
      </c>
    </row>
    <row r="69" spans="1:6">
      <c r="A69" s="101" t="s">
        <v>74</v>
      </c>
      <c r="B69" s="154" t="s">
        <v>28</v>
      </c>
      <c r="C69" s="87" t="s">
        <v>439</v>
      </c>
      <c r="D69" s="90">
        <f>D70</f>
        <v>5828100</v>
      </c>
      <c r="E69" s="90">
        <f>E70</f>
        <v>381650</v>
      </c>
      <c r="F69" s="99">
        <f t="shared" si="1"/>
        <v>5446450</v>
      </c>
    </row>
    <row r="70" spans="1:6" ht="47.25" customHeight="1">
      <c r="A70" s="101" t="s">
        <v>75</v>
      </c>
      <c r="B70" s="154" t="s">
        <v>28</v>
      </c>
      <c r="C70" s="87" t="s">
        <v>440</v>
      </c>
      <c r="D70" s="90">
        <f>D71+D74+D79</f>
        <v>5828100</v>
      </c>
      <c r="E70" s="90">
        <f>E71+E74+E79</f>
        <v>381650</v>
      </c>
      <c r="F70" s="99">
        <f t="shared" si="1"/>
        <v>5446450</v>
      </c>
    </row>
    <row r="71" spans="1:6" ht="34.5" customHeight="1">
      <c r="A71" s="159" t="s">
        <v>76</v>
      </c>
      <c r="B71" s="154" t="s">
        <v>28</v>
      </c>
      <c r="C71" s="87" t="s">
        <v>441</v>
      </c>
      <c r="D71" s="90">
        <f>D72</f>
        <v>4504600</v>
      </c>
      <c r="E71" s="90">
        <f>E72</f>
        <v>375400</v>
      </c>
      <c r="F71" s="99">
        <f t="shared" si="1"/>
        <v>4129200</v>
      </c>
    </row>
    <row r="72" spans="1:6" ht="41.25" customHeight="1">
      <c r="A72" s="113" t="s">
        <v>485</v>
      </c>
      <c r="B72" s="154" t="s">
        <v>28</v>
      </c>
      <c r="C72" s="87" t="s">
        <v>487</v>
      </c>
      <c r="D72" s="90">
        <f>D73</f>
        <v>4504600</v>
      </c>
      <c r="E72" s="90">
        <f>E73</f>
        <v>375400</v>
      </c>
      <c r="F72" s="99">
        <f t="shared" si="1"/>
        <v>4129200</v>
      </c>
    </row>
    <row r="73" spans="1:6" ht="48" customHeight="1">
      <c r="A73" s="113" t="s">
        <v>484</v>
      </c>
      <c r="B73" s="154" t="s">
        <v>28</v>
      </c>
      <c r="C73" s="87" t="s">
        <v>486</v>
      </c>
      <c r="D73" s="90">
        <v>4504600</v>
      </c>
      <c r="E73" s="90">
        <v>375400</v>
      </c>
      <c r="F73" s="99">
        <f t="shared" si="1"/>
        <v>4129200</v>
      </c>
    </row>
    <row r="74" spans="1:6" ht="39" customHeight="1">
      <c r="A74" s="159" t="s">
        <v>77</v>
      </c>
      <c r="B74" s="154" t="s">
        <v>28</v>
      </c>
      <c r="C74" s="87" t="s">
        <v>442</v>
      </c>
      <c r="D74" s="90">
        <f>D75+D77</f>
        <v>241900</v>
      </c>
      <c r="E74" s="90">
        <f>E75+E77</f>
        <v>6250</v>
      </c>
      <c r="F74" s="99">
        <f t="shared" si="1"/>
        <v>235650</v>
      </c>
    </row>
    <row r="75" spans="1:6" ht="42.75" customHeight="1">
      <c r="A75" s="159" t="s">
        <v>78</v>
      </c>
      <c r="B75" s="154" t="s">
        <v>28</v>
      </c>
      <c r="C75" s="87" t="s">
        <v>443</v>
      </c>
      <c r="D75" s="90">
        <v>200</v>
      </c>
      <c r="E75" s="116">
        <f>E76</f>
        <v>0</v>
      </c>
      <c r="F75" s="99">
        <f t="shared" si="1"/>
        <v>200</v>
      </c>
    </row>
    <row r="76" spans="1:6" ht="41.25" customHeight="1">
      <c r="A76" s="159" t="s">
        <v>79</v>
      </c>
      <c r="B76" s="154" t="s">
        <v>28</v>
      </c>
      <c r="C76" s="87" t="s">
        <v>444</v>
      </c>
      <c r="D76" s="90">
        <v>200</v>
      </c>
      <c r="E76" s="116">
        <v>0</v>
      </c>
      <c r="F76" s="99">
        <f t="shared" si="1"/>
        <v>200</v>
      </c>
    </row>
    <row r="77" spans="1:6" ht="59.25" customHeight="1">
      <c r="A77" s="114" t="s">
        <v>483</v>
      </c>
      <c r="B77" s="154" t="s">
        <v>28</v>
      </c>
      <c r="C77" s="87" t="s">
        <v>445</v>
      </c>
      <c r="D77" s="90">
        <f>D78</f>
        <v>241700</v>
      </c>
      <c r="E77" s="90">
        <f>E78</f>
        <v>6250</v>
      </c>
      <c r="F77" s="99">
        <f t="shared" ref="F77:F81" si="3">D77-E77</f>
        <v>235450</v>
      </c>
    </row>
    <row r="78" spans="1:6" ht="62.25" customHeight="1">
      <c r="A78" s="114" t="s">
        <v>482</v>
      </c>
      <c r="B78" s="154" t="s">
        <v>28</v>
      </c>
      <c r="C78" s="87" t="s">
        <v>446</v>
      </c>
      <c r="D78" s="90">
        <v>241700</v>
      </c>
      <c r="E78" s="90">
        <v>6250</v>
      </c>
      <c r="F78" s="99">
        <f t="shared" si="3"/>
        <v>235450</v>
      </c>
    </row>
    <row r="79" spans="1:6" ht="30" customHeight="1">
      <c r="A79" s="159" t="s">
        <v>190</v>
      </c>
      <c r="B79" s="154" t="s">
        <v>28</v>
      </c>
      <c r="C79" s="160" t="s">
        <v>468</v>
      </c>
      <c r="D79" s="90">
        <f>D80</f>
        <v>1081600</v>
      </c>
      <c r="E79" s="116">
        <f>E80</f>
        <v>0</v>
      </c>
      <c r="F79" s="99">
        <f t="shared" si="3"/>
        <v>1081600</v>
      </c>
    </row>
    <row r="80" spans="1:6" ht="28.5" customHeight="1">
      <c r="A80" s="159" t="s">
        <v>472</v>
      </c>
      <c r="B80" s="154" t="s">
        <v>28</v>
      </c>
      <c r="C80" s="160" t="s">
        <v>469</v>
      </c>
      <c r="D80" s="90">
        <f>D81</f>
        <v>1081600</v>
      </c>
      <c r="E80" s="116">
        <f>E81</f>
        <v>0</v>
      </c>
      <c r="F80" s="99">
        <f t="shared" si="3"/>
        <v>1081600</v>
      </c>
    </row>
    <row r="81" spans="1:6" ht="34.5" customHeight="1">
      <c r="A81" s="161" t="s">
        <v>467</v>
      </c>
      <c r="B81" s="154" t="s">
        <v>28</v>
      </c>
      <c r="C81" s="160" t="s">
        <v>470</v>
      </c>
      <c r="D81" s="90">
        <v>1081600</v>
      </c>
      <c r="E81" s="116">
        <v>0</v>
      </c>
      <c r="F81" s="99">
        <f t="shared" si="3"/>
        <v>1081600</v>
      </c>
    </row>
    <row r="82" spans="1:6" ht="12.75" customHeight="1">
      <c r="A82" s="12"/>
      <c r="B82" s="8"/>
      <c r="C82" s="8"/>
      <c r="D82" s="153"/>
      <c r="E82" s="153"/>
      <c r="F82" s="153"/>
    </row>
  </sheetData>
  <mergeCells count="13">
    <mergeCell ref="F20:F21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workbookViewId="0">
      <selection activeCell="A120" sqref="A120"/>
    </sheetView>
  </sheetViews>
  <sheetFormatPr defaultRowHeight="12.75" customHeight="1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>
      <c r="A2" s="120" t="s">
        <v>80</v>
      </c>
      <c r="B2" s="120"/>
      <c r="C2" s="120"/>
      <c r="D2" s="120"/>
      <c r="E2" s="1"/>
      <c r="F2" s="13" t="s">
        <v>81</v>
      </c>
    </row>
    <row r="3" spans="1:6" ht="13.5" customHeight="1">
      <c r="A3" s="5"/>
      <c r="B3" s="5"/>
      <c r="C3" s="28"/>
      <c r="D3" s="10"/>
      <c r="E3" s="10"/>
      <c r="F3" s="10"/>
    </row>
    <row r="4" spans="1:6" ht="10.15" customHeight="1">
      <c r="A4" s="140" t="s">
        <v>18</v>
      </c>
      <c r="B4" s="126" t="s">
        <v>19</v>
      </c>
      <c r="C4" s="138" t="s">
        <v>82</v>
      </c>
      <c r="D4" s="129" t="s">
        <v>21</v>
      </c>
      <c r="E4" s="143" t="s">
        <v>22</v>
      </c>
      <c r="F4" s="135" t="s">
        <v>23</v>
      </c>
    </row>
    <row r="5" spans="1:6" ht="5.45" customHeight="1">
      <c r="A5" s="141"/>
      <c r="B5" s="127"/>
      <c r="C5" s="139"/>
      <c r="D5" s="130"/>
      <c r="E5" s="144"/>
      <c r="F5" s="136"/>
    </row>
    <row r="6" spans="1:6" ht="9.6" customHeight="1">
      <c r="A6" s="141"/>
      <c r="B6" s="127"/>
      <c r="C6" s="139"/>
      <c r="D6" s="130"/>
      <c r="E6" s="144"/>
      <c r="F6" s="136"/>
    </row>
    <row r="7" spans="1:6" ht="6" customHeight="1">
      <c r="A7" s="141"/>
      <c r="B7" s="127"/>
      <c r="C7" s="139"/>
      <c r="D7" s="130"/>
      <c r="E7" s="144"/>
      <c r="F7" s="136"/>
    </row>
    <row r="8" spans="1:6" ht="6.6" customHeight="1">
      <c r="A8" s="141"/>
      <c r="B8" s="127"/>
      <c r="C8" s="139"/>
      <c r="D8" s="130"/>
      <c r="E8" s="144"/>
      <c r="F8" s="136"/>
    </row>
    <row r="9" spans="1:6" ht="10.9" customHeight="1">
      <c r="A9" s="141"/>
      <c r="B9" s="127"/>
      <c r="C9" s="139"/>
      <c r="D9" s="130"/>
      <c r="E9" s="144"/>
      <c r="F9" s="136"/>
    </row>
    <row r="10" spans="1:6" ht="4.1500000000000004" hidden="1" customHeight="1">
      <c r="A10" s="141"/>
      <c r="B10" s="127"/>
      <c r="C10" s="29"/>
      <c r="D10" s="130"/>
      <c r="E10" s="30"/>
      <c r="F10" s="31"/>
    </row>
    <row r="11" spans="1:6" ht="13.15" hidden="1" customHeight="1">
      <c r="A11" s="142"/>
      <c r="B11" s="128"/>
      <c r="C11" s="32"/>
      <c r="D11" s="131"/>
      <c r="E11" s="33"/>
      <c r="F11" s="34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>
      <c r="A13" s="78" t="s">
        <v>83</v>
      </c>
      <c r="B13" s="36" t="s">
        <v>84</v>
      </c>
      <c r="C13" s="37" t="s">
        <v>85</v>
      </c>
      <c r="D13" s="64">
        <f>D17+D37+D43+D62+D74+D95+D112+D166+D174+D182+D190</f>
        <v>12328100</v>
      </c>
      <c r="E13" s="65">
        <f>E17+E37+E43+E62+E74+E95+E112+E166+E174+E182+E190</f>
        <v>194367.51</v>
      </c>
      <c r="F13" s="66">
        <f>D13-E13</f>
        <v>12133732.49</v>
      </c>
    </row>
    <row r="14" spans="1:6">
      <c r="A14" s="79" t="s">
        <v>30</v>
      </c>
      <c r="B14" s="39"/>
      <c r="C14" s="40"/>
      <c r="D14" s="67"/>
      <c r="E14" s="68"/>
      <c r="F14" s="69"/>
    </row>
    <row r="15" spans="1:6" ht="32.25" customHeight="1">
      <c r="A15" s="103" t="s">
        <v>12</v>
      </c>
      <c r="B15" s="41" t="s">
        <v>84</v>
      </c>
      <c r="C15" s="71" t="s">
        <v>86</v>
      </c>
      <c r="D15" s="61">
        <f>D17+D37+D43+D62+D74+D95+D112+D166+D174+D182+D190</f>
        <v>12328100</v>
      </c>
      <c r="E15" s="61">
        <f>E17+E37+E43+E62+E74+E95+E112+E166+E174+E182+E190</f>
        <v>194367.51</v>
      </c>
      <c r="F15" s="70">
        <f>D15-E15</f>
        <v>12133732.49</v>
      </c>
    </row>
    <row r="16" spans="1:6" ht="14.25">
      <c r="A16" s="119" t="s">
        <v>87</v>
      </c>
      <c r="B16" s="41" t="s">
        <v>84</v>
      </c>
      <c r="C16" s="71" t="s">
        <v>88</v>
      </c>
      <c r="D16" s="90">
        <f>D17+D37+D43</f>
        <v>6601000</v>
      </c>
      <c r="E16" s="90">
        <f>E17+E37+E43</f>
        <v>147036.63</v>
      </c>
      <c r="F16" s="70">
        <f t="shared" ref="F16:F67" si="0">D16-E16</f>
        <v>6453963.3700000001</v>
      </c>
    </row>
    <row r="17" spans="1:6" ht="81" customHeight="1">
      <c r="A17" s="103" t="s">
        <v>89</v>
      </c>
      <c r="B17" s="41" t="s">
        <v>84</v>
      </c>
      <c r="C17" s="71" t="s">
        <v>90</v>
      </c>
      <c r="D17" s="91">
        <f>D18+D31</f>
        <v>6319200</v>
      </c>
      <c r="E17" s="91">
        <f>E18+E31</f>
        <v>147036.63</v>
      </c>
      <c r="F17" s="70">
        <f t="shared" si="0"/>
        <v>6172163.3700000001</v>
      </c>
    </row>
    <row r="18" spans="1:6" ht="58.5" customHeight="1">
      <c r="A18" s="104" t="s">
        <v>91</v>
      </c>
      <c r="B18" s="88" t="s">
        <v>84</v>
      </c>
      <c r="C18" s="89" t="s">
        <v>92</v>
      </c>
      <c r="D18" s="90">
        <f>D19</f>
        <v>6319000</v>
      </c>
      <c r="E18" s="91">
        <f>E19</f>
        <v>147036.63</v>
      </c>
      <c r="F18" s="70">
        <f t="shared" si="0"/>
        <v>6171963.3700000001</v>
      </c>
    </row>
    <row r="19" spans="1:6" ht="52.5" customHeight="1">
      <c r="A19" s="103" t="s">
        <v>93</v>
      </c>
      <c r="B19" s="41" t="s">
        <v>84</v>
      </c>
      <c r="C19" s="71" t="s">
        <v>94</v>
      </c>
      <c r="D19" s="90">
        <f>D20+D26</f>
        <v>6319000</v>
      </c>
      <c r="E19" s="91">
        <f>E20+E26</f>
        <v>147036.63</v>
      </c>
      <c r="F19" s="70">
        <f t="shared" si="0"/>
        <v>6171963.3700000001</v>
      </c>
    </row>
    <row r="20" spans="1:6" ht="136.5" customHeight="1">
      <c r="A20" s="105" t="s">
        <v>95</v>
      </c>
      <c r="B20" s="41" t="s">
        <v>84</v>
      </c>
      <c r="C20" s="71" t="s">
        <v>96</v>
      </c>
      <c r="D20" s="90">
        <f>FIO</f>
        <v>5063100</v>
      </c>
      <c r="E20" s="91">
        <f>E21</f>
        <v>101884</v>
      </c>
      <c r="F20" s="70">
        <f t="shared" si="0"/>
        <v>4961216</v>
      </c>
    </row>
    <row r="21" spans="1:6" ht="94.5" customHeight="1">
      <c r="A21" s="103" t="s">
        <v>97</v>
      </c>
      <c r="B21" s="41" t="s">
        <v>84</v>
      </c>
      <c r="C21" s="89" t="s">
        <v>98</v>
      </c>
      <c r="D21" s="90">
        <f>D22</f>
        <v>5063100</v>
      </c>
      <c r="E21" s="91">
        <f>E22</f>
        <v>101884</v>
      </c>
      <c r="F21" s="70">
        <f t="shared" si="0"/>
        <v>4961216</v>
      </c>
    </row>
    <row r="22" spans="1:6" ht="42" customHeight="1">
      <c r="A22" s="103" t="s">
        <v>99</v>
      </c>
      <c r="B22" s="41" t="s">
        <v>84</v>
      </c>
      <c r="C22" s="71" t="s">
        <v>100</v>
      </c>
      <c r="D22" s="90">
        <f>D23+D24+D25</f>
        <v>5063100</v>
      </c>
      <c r="E22" s="91">
        <f>E23+E24+E25</f>
        <v>101884</v>
      </c>
      <c r="F22" s="70">
        <f t="shared" si="0"/>
        <v>4961216</v>
      </c>
    </row>
    <row r="23" spans="1:6" ht="44.25" customHeight="1">
      <c r="A23" s="103" t="s">
        <v>451</v>
      </c>
      <c r="B23" s="41" t="s">
        <v>84</v>
      </c>
      <c r="C23" s="71" t="s">
        <v>101</v>
      </c>
      <c r="D23" s="90">
        <v>3657700</v>
      </c>
      <c r="E23" s="91">
        <v>101884</v>
      </c>
      <c r="F23" s="70">
        <f t="shared" si="0"/>
        <v>3555816</v>
      </c>
    </row>
    <row r="24" spans="1:6" ht="66.75" customHeight="1">
      <c r="A24" s="103" t="s">
        <v>456</v>
      </c>
      <c r="B24" s="41" t="s">
        <v>84</v>
      </c>
      <c r="C24" s="71" t="s">
        <v>102</v>
      </c>
      <c r="D24" s="90">
        <v>300700</v>
      </c>
      <c r="E24" s="92">
        <v>0</v>
      </c>
      <c r="F24" s="70">
        <f t="shared" si="0"/>
        <v>300700</v>
      </c>
    </row>
    <row r="25" spans="1:6" ht="73.5" customHeight="1">
      <c r="A25" s="103" t="s">
        <v>452</v>
      </c>
      <c r="B25" s="41" t="s">
        <v>84</v>
      </c>
      <c r="C25" s="71" t="s">
        <v>103</v>
      </c>
      <c r="D25" s="90">
        <v>1104700</v>
      </c>
      <c r="E25" s="92">
        <v>0</v>
      </c>
      <c r="F25" s="70">
        <f t="shared" si="0"/>
        <v>1104700</v>
      </c>
    </row>
    <row r="26" spans="1:6" ht="121.5" customHeight="1">
      <c r="A26" s="105" t="s">
        <v>104</v>
      </c>
      <c r="B26" s="41" t="s">
        <v>84</v>
      </c>
      <c r="C26" s="71" t="s">
        <v>105</v>
      </c>
      <c r="D26" s="90">
        <f>D27</f>
        <v>1255900</v>
      </c>
      <c r="E26" s="91">
        <f>E27</f>
        <v>45152.630000000005</v>
      </c>
      <c r="F26" s="70">
        <f t="shared" si="0"/>
        <v>1210747.3700000001</v>
      </c>
    </row>
    <row r="27" spans="1:6" ht="53.25" customHeight="1">
      <c r="A27" s="103" t="s">
        <v>106</v>
      </c>
      <c r="B27" s="41" t="s">
        <v>84</v>
      </c>
      <c r="C27" s="71" t="s">
        <v>107</v>
      </c>
      <c r="D27" s="90">
        <f>D28</f>
        <v>1255900</v>
      </c>
      <c r="E27" s="91">
        <f>E28</f>
        <v>45152.630000000005</v>
      </c>
      <c r="F27" s="70">
        <f t="shared" si="0"/>
        <v>1210747.3700000001</v>
      </c>
    </row>
    <row r="28" spans="1:6" ht="48.75" customHeight="1">
      <c r="A28" s="103" t="s">
        <v>108</v>
      </c>
      <c r="B28" s="41" t="s">
        <v>84</v>
      </c>
      <c r="C28" s="71" t="s">
        <v>109</v>
      </c>
      <c r="D28" s="90">
        <f>D29+D30</f>
        <v>1255900</v>
      </c>
      <c r="E28" s="91">
        <f>E29+E30</f>
        <v>45152.630000000005</v>
      </c>
      <c r="F28" s="70">
        <f t="shared" si="0"/>
        <v>1210747.3700000001</v>
      </c>
    </row>
    <row r="29" spans="1:6" ht="21" customHeight="1">
      <c r="A29" s="103" t="s">
        <v>448</v>
      </c>
      <c r="B29" s="41" t="s">
        <v>84</v>
      </c>
      <c r="C29" s="71" t="s">
        <v>110</v>
      </c>
      <c r="D29" s="90">
        <v>874100</v>
      </c>
      <c r="E29" s="91">
        <v>1160.23</v>
      </c>
      <c r="F29" s="70">
        <f t="shared" si="0"/>
        <v>872939.77</v>
      </c>
    </row>
    <row r="30" spans="1:6" ht="27" customHeight="1">
      <c r="A30" s="106" t="s">
        <v>450</v>
      </c>
      <c r="B30" s="41" t="s">
        <v>84</v>
      </c>
      <c r="C30" s="71" t="s">
        <v>111</v>
      </c>
      <c r="D30" s="90">
        <v>381800</v>
      </c>
      <c r="E30" s="91">
        <v>43992.4</v>
      </c>
      <c r="F30" s="70">
        <f t="shared" si="0"/>
        <v>337807.6</v>
      </c>
    </row>
    <row r="31" spans="1:6" ht="52.5" customHeight="1">
      <c r="A31" s="103" t="s">
        <v>112</v>
      </c>
      <c r="B31" s="41" t="s">
        <v>84</v>
      </c>
      <c r="C31" s="71" t="s">
        <v>113</v>
      </c>
      <c r="D31" s="90">
        <f t="shared" ref="D31:E35" si="1">D32</f>
        <v>200</v>
      </c>
      <c r="E31" s="92">
        <f t="shared" si="1"/>
        <v>0</v>
      </c>
      <c r="F31" s="102">
        <f t="shared" si="0"/>
        <v>200</v>
      </c>
    </row>
    <row r="32" spans="1:6" ht="22.5" customHeight="1">
      <c r="A32" s="103" t="s">
        <v>114</v>
      </c>
      <c r="B32" s="41" t="s">
        <v>84</v>
      </c>
      <c r="C32" s="71" t="s">
        <v>115</v>
      </c>
      <c r="D32" s="90">
        <f t="shared" si="1"/>
        <v>200</v>
      </c>
      <c r="E32" s="92">
        <f t="shared" si="1"/>
        <v>0</v>
      </c>
      <c r="F32" s="102">
        <f t="shared" si="0"/>
        <v>200</v>
      </c>
    </row>
    <row r="33" spans="1:6" ht="159.75" customHeight="1">
      <c r="A33" s="105" t="s">
        <v>116</v>
      </c>
      <c r="B33" s="41" t="s">
        <v>84</v>
      </c>
      <c r="C33" s="71" t="s">
        <v>117</v>
      </c>
      <c r="D33" s="90">
        <f t="shared" si="1"/>
        <v>200</v>
      </c>
      <c r="E33" s="92">
        <f t="shared" si="1"/>
        <v>0</v>
      </c>
      <c r="F33" s="102">
        <f t="shared" si="0"/>
        <v>200</v>
      </c>
    </row>
    <row r="34" spans="1:6" ht="53.25" customHeight="1">
      <c r="A34" s="103" t="s">
        <v>106</v>
      </c>
      <c r="B34" s="41" t="s">
        <v>84</v>
      </c>
      <c r="C34" s="71" t="s">
        <v>118</v>
      </c>
      <c r="D34" s="90">
        <f t="shared" si="1"/>
        <v>200</v>
      </c>
      <c r="E34" s="92">
        <f t="shared" si="1"/>
        <v>0</v>
      </c>
      <c r="F34" s="102">
        <f t="shared" si="0"/>
        <v>200</v>
      </c>
    </row>
    <row r="35" spans="1:6" ht="51.75" customHeight="1">
      <c r="A35" s="103" t="s">
        <v>108</v>
      </c>
      <c r="B35" s="41" t="s">
        <v>84</v>
      </c>
      <c r="C35" s="71" t="s">
        <v>119</v>
      </c>
      <c r="D35" s="90">
        <f t="shared" si="1"/>
        <v>200</v>
      </c>
      <c r="E35" s="92">
        <f t="shared" si="1"/>
        <v>0</v>
      </c>
      <c r="F35" s="102">
        <f t="shared" si="0"/>
        <v>200</v>
      </c>
    </row>
    <row r="36" spans="1:6" ht="21" customHeight="1">
      <c r="A36" s="103" t="s">
        <v>448</v>
      </c>
      <c r="B36" s="41" t="s">
        <v>84</v>
      </c>
      <c r="C36" s="71" t="s">
        <v>120</v>
      </c>
      <c r="D36" s="90">
        <v>200</v>
      </c>
      <c r="E36" s="91">
        <v>0</v>
      </c>
      <c r="F36" s="102">
        <f t="shared" si="0"/>
        <v>200</v>
      </c>
    </row>
    <row r="37" spans="1:6" ht="26.25" customHeight="1">
      <c r="A37" s="103" t="s">
        <v>122</v>
      </c>
      <c r="B37" s="41" t="s">
        <v>84</v>
      </c>
      <c r="C37" s="71" t="s">
        <v>123</v>
      </c>
      <c r="D37" s="90">
        <f>D38</f>
        <v>125800</v>
      </c>
      <c r="E37" s="92">
        <v>0</v>
      </c>
      <c r="F37" s="70">
        <f t="shared" si="0"/>
        <v>125800</v>
      </c>
    </row>
    <row r="38" spans="1:6" ht="53.25" customHeight="1">
      <c r="A38" s="103" t="s">
        <v>112</v>
      </c>
      <c r="B38" s="41" t="s">
        <v>84</v>
      </c>
      <c r="C38" s="71" t="s">
        <v>124</v>
      </c>
      <c r="D38" s="90">
        <f>D39</f>
        <v>125800</v>
      </c>
      <c r="E38" s="92">
        <v>0</v>
      </c>
      <c r="F38" s="70">
        <f t="shared" si="0"/>
        <v>125800</v>
      </c>
    </row>
    <row r="39" spans="1:6" ht="36.75" customHeight="1">
      <c r="A39" s="103" t="s">
        <v>125</v>
      </c>
      <c r="B39" s="41" t="s">
        <v>84</v>
      </c>
      <c r="C39" s="71" t="s">
        <v>126</v>
      </c>
      <c r="D39" s="90">
        <f>D40</f>
        <v>125800</v>
      </c>
      <c r="E39" s="92">
        <v>0</v>
      </c>
      <c r="F39" s="70">
        <f t="shared" si="0"/>
        <v>125800</v>
      </c>
    </row>
    <row r="40" spans="1:6" ht="101.25" customHeight="1">
      <c r="A40" s="103" t="s">
        <v>127</v>
      </c>
      <c r="B40" s="41" t="s">
        <v>84</v>
      </c>
      <c r="C40" s="71" t="s">
        <v>128</v>
      </c>
      <c r="D40" s="90">
        <f>D41</f>
        <v>125800</v>
      </c>
      <c r="E40" s="92">
        <v>0</v>
      </c>
      <c r="F40" s="70">
        <f t="shared" si="0"/>
        <v>125800</v>
      </c>
    </row>
    <row r="41" spans="1:6" ht="22.5" customHeight="1">
      <c r="A41" s="103" t="s">
        <v>121</v>
      </c>
      <c r="B41" s="41" t="s">
        <v>84</v>
      </c>
      <c r="C41" s="71" t="s">
        <v>129</v>
      </c>
      <c r="D41" s="90">
        <f>D42</f>
        <v>125800</v>
      </c>
      <c r="E41" s="92">
        <v>0</v>
      </c>
      <c r="F41" s="70">
        <f t="shared" si="0"/>
        <v>125800</v>
      </c>
    </row>
    <row r="42" spans="1:6" ht="18" customHeight="1">
      <c r="A42" s="103" t="s">
        <v>130</v>
      </c>
      <c r="B42" s="41" t="s">
        <v>84</v>
      </c>
      <c r="C42" s="71" t="s">
        <v>131</v>
      </c>
      <c r="D42" s="90">
        <v>125800</v>
      </c>
      <c r="E42" s="92">
        <v>0</v>
      </c>
      <c r="F42" s="70">
        <f t="shared" si="0"/>
        <v>125800</v>
      </c>
    </row>
    <row r="43" spans="1:6" ht="26.25" customHeight="1">
      <c r="A43" s="103" t="s">
        <v>132</v>
      </c>
      <c r="B43" s="41" t="s">
        <v>84</v>
      </c>
      <c r="C43" s="71" t="s">
        <v>133</v>
      </c>
      <c r="D43" s="90">
        <f>D44+D56</f>
        <v>156000</v>
      </c>
      <c r="E43" s="92">
        <f>E44+E56</f>
        <v>0</v>
      </c>
      <c r="F43" s="70">
        <f t="shared" si="0"/>
        <v>156000</v>
      </c>
    </row>
    <row r="44" spans="1:6" ht="51.75" customHeight="1">
      <c r="A44" s="104" t="s">
        <v>91</v>
      </c>
      <c r="B44" s="88" t="s">
        <v>84</v>
      </c>
      <c r="C44" s="89" t="s">
        <v>134</v>
      </c>
      <c r="D44" s="90">
        <f>D45</f>
        <v>76000</v>
      </c>
      <c r="E44" s="92">
        <f>E45</f>
        <v>0</v>
      </c>
      <c r="F44" s="70">
        <f t="shared" si="0"/>
        <v>76000</v>
      </c>
    </row>
    <row r="45" spans="1:6" ht="47.25" customHeight="1">
      <c r="A45" s="103" t="s">
        <v>93</v>
      </c>
      <c r="B45" s="41" t="s">
        <v>84</v>
      </c>
      <c r="C45" s="71" t="s">
        <v>135</v>
      </c>
      <c r="D45" s="90">
        <f>D46+D50</f>
        <v>76000</v>
      </c>
      <c r="E45" s="92">
        <f>E46+E50</f>
        <v>0</v>
      </c>
      <c r="F45" s="70">
        <f t="shared" si="0"/>
        <v>76000</v>
      </c>
    </row>
    <row r="46" spans="1:6" ht="125.25" customHeight="1">
      <c r="A46" s="105" t="s">
        <v>136</v>
      </c>
      <c r="B46" s="41" t="s">
        <v>84</v>
      </c>
      <c r="C46" s="71" t="s">
        <v>137</v>
      </c>
      <c r="D46" s="90">
        <f t="shared" ref="D46:E48" si="2">D47</f>
        <v>20000</v>
      </c>
      <c r="E46" s="92">
        <f t="shared" si="2"/>
        <v>0</v>
      </c>
      <c r="F46" s="102">
        <f t="shared" si="0"/>
        <v>20000</v>
      </c>
    </row>
    <row r="47" spans="1:6" ht="19.5" customHeight="1">
      <c r="A47" s="103" t="s">
        <v>121</v>
      </c>
      <c r="B47" s="41" t="s">
        <v>84</v>
      </c>
      <c r="C47" s="71" t="s">
        <v>138</v>
      </c>
      <c r="D47" s="90">
        <f t="shared" si="2"/>
        <v>20000</v>
      </c>
      <c r="E47" s="92">
        <f t="shared" si="2"/>
        <v>0</v>
      </c>
      <c r="F47" s="102">
        <f t="shared" si="0"/>
        <v>20000</v>
      </c>
    </row>
    <row r="48" spans="1:6" ht="17.25" customHeight="1">
      <c r="A48" s="103" t="s">
        <v>139</v>
      </c>
      <c r="B48" s="41" t="s">
        <v>84</v>
      </c>
      <c r="C48" s="71" t="s">
        <v>140</v>
      </c>
      <c r="D48" s="90">
        <f t="shared" si="2"/>
        <v>20000</v>
      </c>
      <c r="E48" s="92">
        <f t="shared" si="2"/>
        <v>0</v>
      </c>
      <c r="F48" s="102">
        <f t="shared" si="0"/>
        <v>20000</v>
      </c>
    </row>
    <row r="49" spans="1:6" ht="19.5" customHeight="1">
      <c r="A49" s="107" t="s">
        <v>455</v>
      </c>
      <c r="B49" s="41" t="s">
        <v>84</v>
      </c>
      <c r="C49" s="71" t="s">
        <v>141</v>
      </c>
      <c r="D49" s="90">
        <v>20000</v>
      </c>
      <c r="E49" s="92">
        <v>0</v>
      </c>
      <c r="F49" s="102">
        <f t="shared" si="0"/>
        <v>20000</v>
      </c>
    </row>
    <row r="50" spans="1:6" ht="94.5" customHeight="1">
      <c r="A50" s="103" t="s">
        <v>142</v>
      </c>
      <c r="B50" s="41" t="s">
        <v>84</v>
      </c>
      <c r="C50" s="71" t="s">
        <v>143</v>
      </c>
      <c r="D50" s="90">
        <f>D51</f>
        <v>56000</v>
      </c>
      <c r="E50" s="92">
        <f>E51</f>
        <v>0</v>
      </c>
      <c r="F50" s="70">
        <f t="shared" si="0"/>
        <v>56000</v>
      </c>
    </row>
    <row r="51" spans="1:6" ht="24" customHeight="1">
      <c r="A51" s="103" t="s">
        <v>121</v>
      </c>
      <c r="B51" s="41" t="s">
        <v>84</v>
      </c>
      <c r="C51" s="71" t="s">
        <v>144</v>
      </c>
      <c r="D51" s="90">
        <f>D52</f>
        <v>56000</v>
      </c>
      <c r="E51" s="92">
        <f>E52</f>
        <v>0</v>
      </c>
      <c r="F51" s="70">
        <f t="shared" si="0"/>
        <v>56000</v>
      </c>
    </row>
    <row r="52" spans="1:6" ht="21" customHeight="1">
      <c r="A52" s="103" t="s">
        <v>139</v>
      </c>
      <c r="B52" s="41" t="s">
        <v>84</v>
      </c>
      <c r="C52" s="71" t="s">
        <v>145</v>
      </c>
      <c r="D52" s="90">
        <f>D53+D54+D55</f>
        <v>56000</v>
      </c>
      <c r="E52" s="92">
        <f>E53+E54+E55</f>
        <v>0</v>
      </c>
      <c r="F52" s="70">
        <f t="shared" si="0"/>
        <v>56000</v>
      </c>
    </row>
    <row r="53" spans="1:6" ht="42" customHeight="1">
      <c r="A53" s="108" t="s">
        <v>453</v>
      </c>
      <c r="B53" s="41" t="s">
        <v>84</v>
      </c>
      <c r="C53" s="71" t="s">
        <v>146</v>
      </c>
      <c r="D53" s="90">
        <v>52000</v>
      </c>
      <c r="E53" s="92">
        <v>0</v>
      </c>
      <c r="F53" s="70">
        <f t="shared" si="0"/>
        <v>52000</v>
      </c>
    </row>
    <row r="54" spans="1:6" ht="17.25" customHeight="1">
      <c r="A54" s="109" t="s">
        <v>454</v>
      </c>
      <c r="B54" s="41" t="s">
        <v>84</v>
      </c>
      <c r="C54" s="71" t="s">
        <v>147</v>
      </c>
      <c r="D54" s="90">
        <v>3000</v>
      </c>
      <c r="E54" s="92">
        <v>0</v>
      </c>
      <c r="F54" s="70">
        <f t="shared" si="0"/>
        <v>3000</v>
      </c>
    </row>
    <row r="55" spans="1:6" ht="18" customHeight="1">
      <c r="A55" s="107" t="s">
        <v>455</v>
      </c>
      <c r="B55" s="41" t="s">
        <v>84</v>
      </c>
      <c r="C55" s="71" t="s">
        <v>148</v>
      </c>
      <c r="D55" s="90">
        <v>1000</v>
      </c>
      <c r="E55" s="92">
        <v>0</v>
      </c>
      <c r="F55" s="70">
        <f t="shared" si="0"/>
        <v>1000</v>
      </c>
    </row>
    <row r="56" spans="1:6" ht="65.25" customHeight="1">
      <c r="A56" s="104" t="s">
        <v>149</v>
      </c>
      <c r="B56" s="88" t="s">
        <v>84</v>
      </c>
      <c r="C56" s="89" t="s">
        <v>150</v>
      </c>
      <c r="D56" s="90">
        <f t="shared" ref="D56:E60" si="3">D57</f>
        <v>80000</v>
      </c>
      <c r="E56" s="92">
        <f t="shared" si="3"/>
        <v>0</v>
      </c>
      <c r="F56" s="70">
        <f t="shared" si="0"/>
        <v>80000</v>
      </c>
    </row>
    <row r="57" spans="1:6" ht="57" customHeight="1">
      <c r="A57" s="103" t="s">
        <v>151</v>
      </c>
      <c r="B57" s="41" t="s">
        <v>84</v>
      </c>
      <c r="C57" s="71" t="s">
        <v>152</v>
      </c>
      <c r="D57" s="90">
        <f t="shared" si="3"/>
        <v>80000</v>
      </c>
      <c r="E57" s="92">
        <f t="shared" si="3"/>
        <v>0</v>
      </c>
      <c r="F57" s="70">
        <f t="shared" si="0"/>
        <v>80000</v>
      </c>
    </row>
    <row r="58" spans="1:6" ht="199.5" customHeight="1">
      <c r="A58" s="105" t="s">
        <v>153</v>
      </c>
      <c r="B58" s="41" t="s">
        <v>84</v>
      </c>
      <c r="C58" s="71" t="s">
        <v>154</v>
      </c>
      <c r="D58" s="90">
        <f t="shared" si="3"/>
        <v>80000</v>
      </c>
      <c r="E58" s="92">
        <f t="shared" si="3"/>
        <v>0</v>
      </c>
      <c r="F58" s="70">
        <f t="shared" si="0"/>
        <v>80000</v>
      </c>
    </row>
    <row r="59" spans="1:6" ht="48" customHeight="1">
      <c r="A59" s="103" t="s">
        <v>106</v>
      </c>
      <c r="B59" s="41" t="s">
        <v>84</v>
      </c>
      <c r="C59" s="71" t="s">
        <v>155</v>
      </c>
      <c r="D59" s="90">
        <f t="shared" si="3"/>
        <v>80000</v>
      </c>
      <c r="E59" s="92">
        <f t="shared" si="3"/>
        <v>0</v>
      </c>
      <c r="F59" s="70">
        <f t="shared" si="0"/>
        <v>80000</v>
      </c>
    </row>
    <row r="60" spans="1:6" ht="51.75" customHeight="1">
      <c r="A60" s="103" t="s">
        <v>108</v>
      </c>
      <c r="B60" s="41" t="s">
        <v>84</v>
      </c>
      <c r="C60" s="71" t="s">
        <v>156</v>
      </c>
      <c r="D60" s="90">
        <f t="shared" si="3"/>
        <v>80000</v>
      </c>
      <c r="E60" s="92">
        <f t="shared" si="3"/>
        <v>0</v>
      </c>
      <c r="F60" s="70">
        <f t="shared" si="0"/>
        <v>80000</v>
      </c>
    </row>
    <row r="61" spans="1:6" ht="28.5" customHeight="1">
      <c r="A61" s="103" t="s">
        <v>448</v>
      </c>
      <c r="B61" s="41" t="s">
        <v>84</v>
      </c>
      <c r="C61" s="71" t="s">
        <v>157</v>
      </c>
      <c r="D61" s="90">
        <v>80000</v>
      </c>
      <c r="E61" s="92">
        <v>0</v>
      </c>
      <c r="F61" s="70">
        <f t="shared" si="0"/>
        <v>80000</v>
      </c>
    </row>
    <row r="62" spans="1:6" ht="14.25">
      <c r="A62" s="119" t="s">
        <v>158</v>
      </c>
      <c r="B62" s="41" t="s">
        <v>84</v>
      </c>
      <c r="C62" s="71" t="s">
        <v>159</v>
      </c>
      <c r="D62" s="90">
        <f>D63</f>
        <v>241700</v>
      </c>
      <c r="E62" s="91">
        <f t="shared" ref="E62:E65" si="4">E63</f>
        <v>6250</v>
      </c>
      <c r="F62" s="102">
        <f t="shared" si="0"/>
        <v>235450</v>
      </c>
    </row>
    <row r="63" spans="1:6" ht="39" customHeight="1">
      <c r="A63" s="103" t="s">
        <v>160</v>
      </c>
      <c r="B63" s="41" t="s">
        <v>84</v>
      </c>
      <c r="C63" s="71" t="s">
        <v>161</v>
      </c>
      <c r="D63" s="90">
        <f>D64</f>
        <v>241700</v>
      </c>
      <c r="E63" s="91">
        <f t="shared" si="4"/>
        <v>6250</v>
      </c>
      <c r="F63" s="102">
        <f t="shared" si="0"/>
        <v>235450</v>
      </c>
    </row>
    <row r="64" spans="1:6" ht="54.75" customHeight="1">
      <c r="A64" s="103" t="s">
        <v>112</v>
      </c>
      <c r="B64" s="41" t="s">
        <v>84</v>
      </c>
      <c r="C64" s="71" t="s">
        <v>162</v>
      </c>
      <c r="D64" s="90">
        <f>D65</f>
        <v>241700</v>
      </c>
      <c r="E64" s="91">
        <f t="shared" si="4"/>
        <v>6250</v>
      </c>
      <c r="F64" s="102">
        <f t="shared" si="0"/>
        <v>235450</v>
      </c>
    </row>
    <row r="65" spans="1:6" ht="18.75" customHeight="1">
      <c r="A65" s="103" t="s">
        <v>114</v>
      </c>
      <c r="B65" s="41" t="s">
        <v>84</v>
      </c>
      <c r="C65" s="71" t="s">
        <v>163</v>
      </c>
      <c r="D65" s="90">
        <f>D66</f>
        <v>241700</v>
      </c>
      <c r="E65" s="91">
        <f t="shared" si="4"/>
        <v>6250</v>
      </c>
      <c r="F65" s="102">
        <f t="shared" si="0"/>
        <v>235450</v>
      </c>
    </row>
    <row r="66" spans="1:6" ht="114.75" customHeight="1">
      <c r="A66" s="103" t="s">
        <v>164</v>
      </c>
      <c r="B66" s="41" t="s">
        <v>84</v>
      </c>
      <c r="C66" s="71" t="s">
        <v>165</v>
      </c>
      <c r="D66" s="90">
        <f>D67+D71</f>
        <v>241700</v>
      </c>
      <c r="E66" s="90">
        <f>E67+E71</f>
        <v>6250</v>
      </c>
      <c r="F66" s="102">
        <f t="shared" si="0"/>
        <v>235450</v>
      </c>
    </row>
    <row r="67" spans="1:6" ht="96" customHeight="1">
      <c r="A67" s="103" t="s">
        <v>97</v>
      </c>
      <c r="B67" s="41" t="s">
        <v>84</v>
      </c>
      <c r="C67" s="71" t="s">
        <v>166</v>
      </c>
      <c r="D67" s="90">
        <f>D68</f>
        <v>212900</v>
      </c>
      <c r="E67" s="90">
        <f>E68</f>
        <v>6250</v>
      </c>
      <c r="F67" s="102">
        <f t="shared" si="0"/>
        <v>206650</v>
      </c>
    </row>
    <row r="68" spans="1:6" ht="39.75" customHeight="1">
      <c r="A68" s="103" t="s">
        <v>99</v>
      </c>
      <c r="B68" s="41" t="s">
        <v>84</v>
      </c>
      <c r="C68" s="71" t="s">
        <v>167</v>
      </c>
      <c r="D68" s="90">
        <f>D69+D70</f>
        <v>212900</v>
      </c>
      <c r="E68" s="90">
        <f>E69+E70</f>
        <v>6250</v>
      </c>
      <c r="F68" s="102">
        <f t="shared" ref="F68:F131" si="5">D68-E68</f>
        <v>206650</v>
      </c>
    </row>
    <row r="69" spans="1:6" ht="39" customHeight="1">
      <c r="A69" s="103" t="s">
        <v>451</v>
      </c>
      <c r="B69" s="41" t="s">
        <v>84</v>
      </c>
      <c r="C69" s="71" t="s">
        <v>168</v>
      </c>
      <c r="D69" s="90">
        <v>163500</v>
      </c>
      <c r="E69" s="91">
        <v>6250</v>
      </c>
      <c r="F69" s="102">
        <f t="shared" si="5"/>
        <v>157250</v>
      </c>
    </row>
    <row r="70" spans="1:6" ht="78.75" customHeight="1">
      <c r="A70" s="103" t="s">
        <v>452</v>
      </c>
      <c r="B70" s="41" t="s">
        <v>84</v>
      </c>
      <c r="C70" s="71" t="s">
        <v>169</v>
      </c>
      <c r="D70" s="90">
        <v>49400</v>
      </c>
      <c r="E70" s="92">
        <v>0</v>
      </c>
      <c r="F70" s="102">
        <f t="shared" si="5"/>
        <v>49400</v>
      </c>
    </row>
    <row r="71" spans="1:6" ht="54" customHeight="1">
      <c r="A71" s="103" t="s">
        <v>106</v>
      </c>
      <c r="B71" s="41" t="s">
        <v>84</v>
      </c>
      <c r="C71" s="71" t="s">
        <v>170</v>
      </c>
      <c r="D71" s="90">
        <f>D72</f>
        <v>28800</v>
      </c>
      <c r="E71" s="92">
        <f>E72</f>
        <v>0</v>
      </c>
      <c r="F71" s="102">
        <f t="shared" si="5"/>
        <v>28800</v>
      </c>
    </row>
    <row r="72" spans="1:6" ht="46.5" customHeight="1">
      <c r="A72" s="103" t="s">
        <v>108</v>
      </c>
      <c r="B72" s="41" t="s">
        <v>84</v>
      </c>
      <c r="C72" s="71" t="s">
        <v>171</v>
      </c>
      <c r="D72" s="90">
        <f>D73</f>
        <v>28800</v>
      </c>
      <c r="E72" s="92">
        <f>E73</f>
        <v>0</v>
      </c>
      <c r="F72" s="102">
        <f t="shared" si="5"/>
        <v>28800</v>
      </c>
    </row>
    <row r="73" spans="1:6" ht="24.75" customHeight="1">
      <c r="A73" s="103" t="s">
        <v>448</v>
      </c>
      <c r="B73" s="41" t="s">
        <v>84</v>
      </c>
      <c r="C73" s="71" t="s">
        <v>172</v>
      </c>
      <c r="D73" s="90">
        <v>28800</v>
      </c>
      <c r="E73" s="92">
        <v>0</v>
      </c>
      <c r="F73" s="102">
        <f t="shared" si="5"/>
        <v>28800</v>
      </c>
    </row>
    <row r="74" spans="1:6" ht="54.75" customHeight="1">
      <c r="A74" s="119" t="s">
        <v>173</v>
      </c>
      <c r="B74" s="41" t="s">
        <v>84</v>
      </c>
      <c r="C74" s="71" t="s">
        <v>174</v>
      </c>
      <c r="D74" s="90">
        <f>D75</f>
        <v>176500</v>
      </c>
      <c r="E74" s="91">
        <f>E75</f>
        <v>11600</v>
      </c>
      <c r="F74" s="70">
        <f t="shared" si="5"/>
        <v>164900</v>
      </c>
    </row>
    <row r="75" spans="1:6" ht="61.5" customHeight="1">
      <c r="A75" s="103" t="s">
        <v>175</v>
      </c>
      <c r="B75" s="41" t="s">
        <v>84</v>
      </c>
      <c r="C75" s="71" t="s">
        <v>176</v>
      </c>
      <c r="D75" s="90">
        <f>D76</f>
        <v>176500</v>
      </c>
      <c r="E75" s="90">
        <f>E76</f>
        <v>11600</v>
      </c>
      <c r="F75" s="70">
        <f t="shared" si="5"/>
        <v>164900</v>
      </c>
    </row>
    <row r="76" spans="1:6" ht="86.25" customHeight="1">
      <c r="A76" s="104" t="s">
        <v>177</v>
      </c>
      <c r="B76" s="88" t="s">
        <v>84</v>
      </c>
      <c r="C76" s="89" t="s">
        <v>178</v>
      </c>
      <c r="D76" s="90">
        <f>D77+D85+D90</f>
        <v>176500</v>
      </c>
      <c r="E76" s="90">
        <f>E77+E85+E90</f>
        <v>11600</v>
      </c>
      <c r="F76" s="70">
        <f t="shared" si="5"/>
        <v>164900</v>
      </c>
    </row>
    <row r="77" spans="1:6" ht="36.75" customHeight="1">
      <c r="A77" s="103" t="s">
        <v>179</v>
      </c>
      <c r="B77" s="41" t="s">
        <v>84</v>
      </c>
      <c r="C77" s="71" t="s">
        <v>180</v>
      </c>
      <c r="D77" s="90">
        <f>D78+D82</f>
        <v>144000</v>
      </c>
      <c r="E77" s="91">
        <f>E78+E82</f>
        <v>11600</v>
      </c>
      <c r="F77" s="70">
        <f t="shared" si="5"/>
        <v>132400</v>
      </c>
    </row>
    <row r="78" spans="1:6" ht="138" customHeight="1">
      <c r="A78" s="105" t="s">
        <v>181</v>
      </c>
      <c r="B78" s="41" t="s">
        <v>84</v>
      </c>
      <c r="C78" s="71" t="s">
        <v>182</v>
      </c>
      <c r="D78" s="90">
        <f t="shared" ref="D78:E80" si="6">D79</f>
        <v>4800</v>
      </c>
      <c r="E78" s="92">
        <f t="shared" si="6"/>
        <v>0</v>
      </c>
      <c r="F78" s="70">
        <f t="shared" si="5"/>
        <v>4800</v>
      </c>
    </row>
    <row r="79" spans="1:6" ht="53.25" customHeight="1">
      <c r="A79" s="103" t="s">
        <v>106</v>
      </c>
      <c r="B79" s="41" t="s">
        <v>84</v>
      </c>
      <c r="C79" s="71" t="s">
        <v>183</v>
      </c>
      <c r="D79" s="90">
        <f t="shared" si="6"/>
        <v>4800</v>
      </c>
      <c r="E79" s="92">
        <f t="shared" si="6"/>
        <v>0</v>
      </c>
      <c r="F79" s="70">
        <f t="shared" si="5"/>
        <v>4800</v>
      </c>
    </row>
    <row r="80" spans="1:6" ht="57.75" customHeight="1">
      <c r="A80" s="103" t="s">
        <v>108</v>
      </c>
      <c r="B80" s="41" t="s">
        <v>84</v>
      </c>
      <c r="C80" s="71" t="s">
        <v>184</v>
      </c>
      <c r="D80" s="90">
        <f t="shared" si="6"/>
        <v>4800</v>
      </c>
      <c r="E80" s="92">
        <f t="shared" si="6"/>
        <v>0</v>
      </c>
      <c r="F80" s="70">
        <f t="shared" si="5"/>
        <v>4800</v>
      </c>
    </row>
    <row r="81" spans="1:6" ht="26.25" customHeight="1">
      <c r="A81" s="103" t="s">
        <v>448</v>
      </c>
      <c r="B81" s="41" t="s">
        <v>84</v>
      </c>
      <c r="C81" s="71" t="s">
        <v>185</v>
      </c>
      <c r="D81" s="90">
        <v>4800</v>
      </c>
      <c r="E81" s="92">
        <v>0</v>
      </c>
      <c r="F81" s="70">
        <f t="shared" si="5"/>
        <v>4800</v>
      </c>
    </row>
    <row r="82" spans="1:6" ht="237" customHeight="1">
      <c r="A82" s="105" t="s">
        <v>186</v>
      </c>
      <c r="B82" s="41" t="s">
        <v>84</v>
      </c>
      <c r="C82" s="71" t="s">
        <v>187</v>
      </c>
      <c r="D82" s="90">
        <f>D83</f>
        <v>139200</v>
      </c>
      <c r="E82" s="91">
        <f>E83</f>
        <v>11600</v>
      </c>
      <c r="F82" s="102">
        <f t="shared" si="5"/>
        <v>127600</v>
      </c>
    </row>
    <row r="83" spans="1:6" ht="20.25" customHeight="1">
      <c r="A83" s="103" t="s">
        <v>188</v>
      </c>
      <c r="B83" s="41" t="s">
        <v>84</v>
      </c>
      <c r="C83" s="71" t="s">
        <v>189</v>
      </c>
      <c r="D83" s="90">
        <f>D84</f>
        <v>139200</v>
      </c>
      <c r="E83" s="91">
        <f>E84</f>
        <v>11600</v>
      </c>
      <c r="F83" s="102">
        <f t="shared" si="5"/>
        <v>127600</v>
      </c>
    </row>
    <row r="84" spans="1:6" ht="31.5" customHeight="1">
      <c r="A84" s="103" t="s">
        <v>190</v>
      </c>
      <c r="B84" s="41" t="s">
        <v>84</v>
      </c>
      <c r="C84" s="71" t="s">
        <v>191</v>
      </c>
      <c r="D84" s="90">
        <v>139200</v>
      </c>
      <c r="E84" s="91">
        <v>11600</v>
      </c>
      <c r="F84" s="102">
        <f t="shared" si="5"/>
        <v>127600</v>
      </c>
    </row>
    <row r="85" spans="1:6" ht="39.75" customHeight="1">
      <c r="A85" s="103" t="s">
        <v>192</v>
      </c>
      <c r="B85" s="41" t="s">
        <v>84</v>
      </c>
      <c r="C85" s="71" t="s">
        <v>193</v>
      </c>
      <c r="D85" s="90">
        <f>D86</f>
        <v>6000</v>
      </c>
      <c r="E85" s="92">
        <v>0</v>
      </c>
      <c r="F85" s="70">
        <f t="shared" si="5"/>
        <v>6000</v>
      </c>
    </row>
    <row r="86" spans="1:6" ht="136.5" customHeight="1">
      <c r="A86" s="105" t="s">
        <v>194</v>
      </c>
      <c r="B86" s="41" t="s">
        <v>84</v>
      </c>
      <c r="C86" s="71" t="s">
        <v>195</v>
      </c>
      <c r="D86" s="90">
        <f>D87</f>
        <v>6000</v>
      </c>
      <c r="E86" s="92">
        <v>0</v>
      </c>
      <c r="F86" s="70">
        <f t="shared" si="5"/>
        <v>6000</v>
      </c>
    </row>
    <row r="87" spans="1:6" ht="49.5" customHeight="1">
      <c r="A87" s="103" t="s">
        <v>106</v>
      </c>
      <c r="B87" s="41" t="s">
        <v>84</v>
      </c>
      <c r="C87" s="71" t="s">
        <v>196</v>
      </c>
      <c r="D87" s="90">
        <f>D88</f>
        <v>6000</v>
      </c>
      <c r="E87" s="92">
        <v>0</v>
      </c>
      <c r="F87" s="70">
        <f t="shared" si="5"/>
        <v>6000</v>
      </c>
    </row>
    <row r="88" spans="1:6" ht="51.75" customHeight="1">
      <c r="A88" s="103" t="s">
        <v>108</v>
      </c>
      <c r="B88" s="41" t="s">
        <v>84</v>
      </c>
      <c r="C88" s="71" t="s">
        <v>197</v>
      </c>
      <c r="D88" s="90">
        <f>D89</f>
        <v>6000</v>
      </c>
      <c r="E88" s="92">
        <v>0</v>
      </c>
      <c r="F88" s="70">
        <f t="shared" si="5"/>
        <v>6000</v>
      </c>
    </row>
    <row r="89" spans="1:6" ht="36.75" customHeight="1">
      <c r="A89" s="103" t="s">
        <v>448</v>
      </c>
      <c r="B89" s="41" t="s">
        <v>84</v>
      </c>
      <c r="C89" s="71" t="s">
        <v>198</v>
      </c>
      <c r="D89" s="90">
        <v>6000</v>
      </c>
      <c r="E89" s="92">
        <v>0</v>
      </c>
      <c r="F89" s="70">
        <f t="shared" si="5"/>
        <v>6000</v>
      </c>
    </row>
    <row r="90" spans="1:6" ht="36.75" customHeight="1">
      <c r="A90" s="103" t="s">
        <v>199</v>
      </c>
      <c r="B90" s="41" t="s">
        <v>84</v>
      </c>
      <c r="C90" s="71" t="s">
        <v>200</v>
      </c>
      <c r="D90" s="90">
        <f t="shared" ref="D90:E93" si="7">D91</f>
        <v>26500</v>
      </c>
      <c r="E90" s="92">
        <f t="shared" si="7"/>
        <v>0</v>
      </c>
      <c r="F90" s="102">
        <f t="shared" si="5"/>
        <v>26500</v>
      </c>
    </row>
    <row r="91" spans="1:6" ht="149.25" customHeight="1">
      <c r="A91" s="105" t="s">
        <v>201</v>
      </c>
      <c r="B91" s="41" t="s">
        <v>84</v>
      </c>
      <c r="C91" s="71" t="s">
        <v>202</v>
      </c>
      <c r="D91" s="90">
        <f t="shared" si="7"/>
        <v>26500</v>
      </c>
      <c r="E91" s="92">
        <f t="shared" si="7"/>
        <v>0</v>
      </c>
      <c r="F91" s="102">
        <f t="shared" si="5"/>
        <v>26500</v>
      </c>
    </row>
    <row r="92" spans="1:6" ht="57.75" customHeight="1">
      <c r="A92" s="103" t="s">
        <v>106</v>
      </c>
      <c r="B92" s="41" t="s">
        <v>84</v>
      </c>
      <c r="C92" s="71" t="s">
        <v>203</v>
      </c>
      <c r="D92" s="90">
        <f t="shared" si="7"/>
        <v>26500</v>
      </c>
      <c r="E92" s="92">
        <f t="shared" si="7"/>
        <v>0</v>
      </c>
      <c r="F92" s="102">
        <f t="shared" si="5"/>
        <v>26500</v>
      </c>
    </row>
    <row r="93" spans="1:6" ht="49.5" customHeight="1">
      <c r="A93" s="103" t="s">
        <v>108</v>
      </c>
      <c r="B93" s="41" t="s">
        <v>84</v>
      </c>
      <c r="C93" s="71" t="s">
        <v>204</v>
      </c>
      <c r="D93" s="90">
        <f t="shared" si="7"/>
        <v>26500</v>
      </c>
      <c r="E93" s="92">
        <f t="shared" si="7"/>
        <v>0</v>
      </c>
      <c r="F93" s="102">
        <f t="shared" si="5"/>
        <v>26500</v>
      </c>
    </row>
    <row r="94" spans="1:6" ht="26.25" customHeight="1">
      <c r="A94" s="103" t="s">
        <v>448</v>
      </c>
      <c r="B94" s="41" t="s">
        <v>84</v>
      </c>
      <c r="C94" s="71" t="s">
        <v>205</v>
      </c>
      <c r="D94" s="90">
        <v>26500</v>
      </c>
      <c r="E94" s="92">
        <v>0</v>
      </c>
      <c r="F94" s="102">
        <f t="shared" si="5"/>
        <v>26500</v>
      </c>
    </row>
    <row r="95" spans="1:6" ht="14.25">
      <c r="A95" s="119" t="s">
        <v>206</v>
      </c>
      <c r="B95" s="41" t="s">
        <v>84</v>
      </c>
      <c r="C95" s="71" t="s">
        <v>207</v>
      </c>
      <c r="D95" s="90">
        <f>D96</f>
        <v>2080000</v>
      </c>
      <c r="E95" s="92">
        <f>E96</f>
        <v>0</v>
      </c>
      <c r="F95" s="70">
        <f t="shared" si="5"/>
        <v>2080000</v>
      </c>
    </row>
    <row r="96" spans="1:6" ht="22.5" customHeight="1">
      <c r="A96" s="103" t="s">
        <v>208</v>
      </c>
      <c r="B96" s="41" t="s">
        <v>84</v>
      </c>
      <c r="C96" s="71" t="s">
        <v>209</v>
      </c>
      <c r="D96" s="90">
        <f>D97</f>
        <v>2080000</v>
      </c>
      <c r="E96" s="92">
        <f>E97</f>
        <v>0</v>
      </c>
      <c r="F96" s="70">
        <f t="shared" si="5"/>
        <v>2080000</v>
      </c>
    </row>
    <row r="97" spans="1:6" ht="54.75" customHeight="1">
      <c r="A97" s="104" t="s">
        <v>210</v>
      </c>
      <c r="B97" s="88" t="s">
        <v>84</v>
      </c>
      <c r="C97" s="89" t="s">
        <v>211</v>
      </c>
      <c r="D97" s="90">
        <f>D98+D107</f>
        <v>2080000</v>
      </c>
      <c r="E97" s="116">
        <f>E98+E107</f>
        <v>0</v>
      </c>
      <c r="F97" s="70">
        <f t="shared" si="5"/>
        <v>2080000</v>
      </c>
    </row>
    <row r="98" spans="1:6" ht="60.75" customHeight="1">
      <c r="A98" s="103" t="s">
        <v>212</v>
      </c>
      <c r="B98" s="41" t="s">
        <v>84</v>
      </c>
      <c r="C98" s="71" t="s">
        <v>213</v>
      </c>
      <c r="D98" s="90">
        <f>D99+D103</f>
        <v>2020000</v>
      </c>
      <c r="E98" s="92">
        <f>E99+E103</f>
        <v>0</v>
      </c>
      <c r="F98" s="70">
        <f t="shared" si="5"/>
        <v>2020000</v>
      </c>
    </row>
    <row r="99" spans="1:6" ht="136.5" customHeight="1">
      <c r="A99" s="105" t="s">
        <v>214</v>
      </c>
      <c r="B99" s="41" t="s">
        <v>84</v>
      </c>
      <c r="C99" s="71" t="s">
        <v>215</v>
      </c>
      <c r="D99" s="90">
        <f t="shared" ref="D99:E101" si="8">D100</f>
        <v>1870000</v>
      </c>
      <c r="E99" s="92">
        <f t="shared" si="8"/>
        <v>0</v>
      </c>
      <c r="F99" s="70">
        <f t="shared" si="5"/>
        <v>1870000</v>
      </c>
    </row>
    <row r="100" spans="1:6" ht="48" customHeight="1">
      <c r="A100" s="103" t="s">
        <v>106</v>
      </c>
      <c r="B100" s="41" t="s">
        <v>84</v>
      </c>
      <c r="C100" s="71" t="s">
        <v>216</v>
      </c>
      <c r="D100" s="90">
        <f t="shared" si="8"/>
        <v>1870000</v>
      </c>
      <c r="E100" s="92">
        <f t="shared" si="8"/>
        <v>0</v>
      </c>
      <c r="F100" s="70">
        <f t="shared" si="5"/>
        <v>1870000</v>
      </c>
    </row>
    <row r="101" spans="1:6" ht="50.25" customHeight="1">
      <c r="A101" s="103" t="s">
        <v>108</v>
      </c>
      <c r="B101" s="41" t="s">
        <v>84</v>
      </c>
      <c r="C101" s="71" t="s">
        <v>217</v>
      </c>
      <c r="D101" s="90">
        <f t="shared" si="8"/>
        <v>1870000</v>
      </c>
      <c r="E101" s="92">
        <f t="shared" si="8"/>
        <v>0</v>
      </c>
      <c r="F101" s="70">
        <f t="shared" si="5"/>
        <v>1870000</v>
      </c>
    </row>
    <row r="102" spans="1:6" ht="21.75" customHeight="1">
      <c r="A102" s="103" t="s">
        <v>448</v>
      </c>
      <c r="B102" s="41" t="s">
        <v>84</v>
      </c>
      <c r="C102" s="71" t="s">
        <v>218</v>
      </c>
      <c r="D102" s="90">
        <v>1870000</v>
      </c>
      <c r="E102" s="92">
        <v>0</v>
      </c>
      <c r="F102" s="70">
        <f t="shared" si="5"/>
        <v>1870000</v>
      </c>
    </row>
    <row r="103" spans="1:6" ht="140.25" customHeight="1">
      <c r="A103" s="105" t="s">
        <v>219</v>
      </c>
      <c r="B103" s="41" t="s">
        <v>84</v>
      </c>
      <c r="C103" s="71" t="s">
        <v>220</v>
      </c>
      <c r="D103" s="90">
        <f>D104</f>
        <v>150000</v>
      </c>
      <c r="E103" s="92">
        <v>0</v>
      </c>
      <c r="F103" s="70">
        <f t="shared" si="5"/>
        <v>150000</v>
      </c>
    </row>
    <row r="104" spans="1:6" ht="52.5" customHeight="1">
      <c r="A104" s="103" t="s">
        <v>106</v>
      </c>
      <c r="B104" s="41" t="s">
        <v>84</v>
      </c>
      <c r="C104" s="71" t="s">
        <v>221</v>
      </c>
      <c r="D104" s="90">
        <f>D105</f>
        <v>150000</v>
      </c>
      <c r="E104" s="92">
        <v>0</v>
      </c>
      <c r="F104" s="70">
        <f t="shared" si="5"/>
        <v>150000</v>
      </c>
    </row>
    <row r="105" spans="1:6" ht="51.75" customHeight="1">
      <c r="A105" s="103" t="s">
        <v>108</v>
      </c>
      <c r="B105" s="41" t="s">
        <v>84</v>
      </c>
      <c r="C105" s="71" t="s">
        <v>222</v>
      </c>
      <c r="D105" s="90">
        <f>D106</f>
        <v>150000</v>
      </c>
      <c r="E105" s="92">
        <v>0</v>
      </c>
      <c r="F105" s="70">
        <f t="shared" si="5"/>
        <v>150000</v>
      </c>
    </row>
    <row r="106" spans="1:6" ht="31.5" customHeight="1">
      <c r="A106" s="103" t="s">
        <v>448</v>
      </c>
      <c r="B106" s="41" t="s">
        <v>84</v>
      </c>
      <c r="C106" s="71" t="s">
        <v>223</v>
      </c>
      <c r="D106" s="90">
        <v>150000</v>
      </c>
      <c r="E106" s="92">
        <v>0</v>
      </c>
      <c r="F106" s="70">
        <f t="shared" si="5"/>
        <v>150000</v>
      </c>
    </row>
    <row r="107" spans="1:6" ht="53.25" customHeight="1">
      <c r="A107" s="103" t="s">
        <v>224</v>
      </c>
      <c r="B107" s="41" t="s">
        <v>84</v>
      </c>
      <c r="C107" s="71" t="s">
        <v>225</v>
      </c>
      <c r="D107" s="90">
        <f t="shared" ref="D107:E110" si="9">D108</f>
        <v>60000</v>
      </c>
      <c r="E107" s="93">
        <f>E108</f>
        <v>0</v>
      </c>
      <c r="F107" s="70">
        <f t="shared" si="5"/>
        <v>60000</v>
      </c>
    </row>
    <row r="108" spans="1:6" ht="121.5" customHeight="1">
      <c r="A108" s="103" t="s">
        <v>226</v>
      </c>
      <c r="B108" s="41" t="s">
        <v>84</v>
      </c>
      <c r="C108" s="71" t="s">
        <v>227</v>
      </c>
      <c r="D108" s="90">
        <f t="shared" si="9"/>
        <v>60000</v>
      </c>
      <c r="E108" s="92">
        <f t="shared" si="9"/>
        <v>0</v>
      </c>
      <c r="F108" s="70">
        <f t="shared" si="5"/>
        <v>60000</v>
      </c>
    </row>
    <row r="109" spans="1:6" ht="54" customHeight="1">
      <c r="A109" s="103" t="s">
        <v>106</v>
      </c>
      <c r="B109" s="41" t="s">
        <v>84</v>
      </c>
      <c r="C109" s="71" t="s">
        <v>228</v>
      </c>
      <c r="D109" s="90">
        <f t="shared" si="9"/>
        <v>60000</v>
      </c>
      <c r="E109" s="92">
        <f t="shared" si="9"/>
        <v>0</v>
      </c>
      <c r="F109" s="70">
        <f t="shared" si="5"/>
        <v>60000</v>
      </c>
    </row>
    <row r="110" spans="1:6" ht="53.25" customHeight="1">
      <c r="A110" s="103" t="s">
        <v>108</v>
      </c>
      <c r="B110" s="41" t="s">
        <v>84</v>
      </c>
      <c r="C110" s="71" t="s">
        <v>229</v>
      </c>
      <c r="D110" s="90">
        <f t="shared" si="9"/>
        <v>60000</v>
      </c>
      <c r="E110" s="92">
        <f t="shared" si="9"/>
        <v>0</v>
      </c>
      <c r="F110" s="70">
        <f t="shared" si="5"/>
        <v>60000</v>
      </c>
    </row>
    <row r="111" spans="1:6" ht="23.25" customHeight="1">
      <c r="A111" s="103" t="s">
        <v>448</v>
      </c>
      <c r="B111" s="41" t="s">
        <v>84</v>
      </c>
      <c r="C111" s="71" t="s">
        <v>230</v>
      </c>
      <c r="D111" s="90">
        <v>60000</v>
      </c>
      <c r="E111" s="92">
        <v>0</v>
      </c>
      <c r="F111" s="70">
        <f t="shared" si="5"/>
        <v>60000</v>
      </c>
    </row>
    <row r="112" spans="1:6" ht="33.75" customHeight="1">
      <c r="A112" s="119" t="s">
        <v>231</v>
      </c>
      <c r="B112" s="41" t="s">
        <v>84</v>
      </c>
      <c r="C112" s="71" t="s">
        <v>232</v>
      </c>
      <c r="D112" s="91">
        <f>D113+D120+D131</f>
        <v>2106200</v>
      </c>
      <c r="E112" s="92">
        <f>E113+E120+E131</f>
        <v>0</v>
      </c>
      <c r="F112" s="70">
        <f t="shared" si="5"/>
        <v>2106200</v>
      </c>
    </row>
    <row r="113" spans="1:6" ht="21.75" customHeight="1">
      <c r="A113" s="103" t="s">
        <v>233</v>
      </c>
      <c r="B113" s="41" t="s">
        <v>84</v>
      </c>
      <c r="C113" s="71" t="s">
        <v>234</v>
      </c>
      <c r="D113" s="90">
        <f t="shared" ref="D113:E118" si="10">D114</f>
        <v>30000</v>
      </c>
      <c r="E113" s="92">
        <f t="shared" si="10"/>
        <v>0</v>
      </c>
      <c r="F113" s="70">
        <f t="shared" si="5"/>
        <v>30000</v>
      </c>
    </row>
    <row r="114" spans="1:6" ht="64.5" customHeight="1">
      <c r="A114" s="104" t="s">
        <v>235</v>
      </c>
      <c r="B114" s="88" t="s">
        <v>84</v>
      </c>
      <c r="C114" s="89" t="s">
        <v>236</v>
      </c>
      <c r="D114" s="90">
        <f t="shared" si="10"/>
        <v>30000</v>
      </c>
      <c r="E114" s="92">
        <f t="shared" si="10"/>
        <v>0</v>
      </c>
      <c r="F114" s="70">
        <f t="shared" si="5"/>
        <v>30000</v>
      </c>
    </row>
    <row r="115" spans="1:6" ht="51.75" customHeight="1">
      <c r="A115" s="103" t="s">
        <v>237</v>
      </c>
      <c r="B115" s="41" t="s">
        <v>84</v>
      </c>
      <c r="C115" s="71" t="s">
        <v>238</v>
      </c>
      <c r="D115" s="90">
        <f t="shared" si="10"/>
        <v>30000</v>
      </c>
      <c r="E115" s="92">
        <f t="shared" si="10"/>
        <v>0</v>
      </c>
      <c r="F115" s="70">
        <f t="shared" si="5"/>
        <v>30000</v>
      </c>
    </row>
    <row r="116" spans="1:6" ht="125.25" customHeight="1">
      <c r="A116" s="105" t="s">
        <v>239</v>
      </c>
      <c r="B116" s="41" t="s">
        <v>84</v>
      </c>
      <c r="C116" s="71" t="s">
        <v>240</v>
      </c>
      <c r="D116" s="90">
        <f t="shared" si="10"/>
        <v>30000</v>
      </c>
      <c r="E116" s="92">
        <f t="shared" si="10"/>
        <v>0</v>
      </c>
      <c r="F116" s="70">
        <f t="shared" si="5"/>
        <v>30000</v>
      </c>
    </row>
    <row r="117" spans="1:6" ht="54" customHeight="1">
      <c r="A117" s="103" t="s">
        <v>106</v>
      </c>
      <c r="B117" s="41" t="s">
        <v>84</v>
      </c>
      <c r="C117" s="71" t="s">
        <v>241</v>
      </c>
      <c r="D117" s="90">
        <f t="shared" si="10"/>
        <v>30000</v>
      </c>
      <c r="E117" s="92">
        <f t="shared" si="10"/>
        <v>0</v>
      </c>
      <c r="F117" s="70">
        <f t="shared" si="5"/>
        <v>30000</v>
      </c>
    </row>
    <row r="118" spans="1:6" ht="58.5" customHeight="1">
      <c r="A118" s="103" t="s">
        <v>108</v>
      </c>
      <c r="B118" s="41" t="s">
        <v>84</v>
      </c>
      <c r="C118" s="71" t="s">
        <v>242</v>
      </c>
      <c r="D118" s="90">
        <f t="shared" si="10"/>
        <v>30000</v>
      </c>
      <c r="E118" s="92">
        <f t="shared" si="10"/>
        <v>0</v>
      </c>
      <c r="F118" s="70">
        <f t="shared" si="5"/>
        <v>30000</v>
      </c>
    </row>
    <row r="119" spans="1:6" ht="24.75" customHeight="1">
      <c r="A119" s="103" t="s">
        <v>448</v>
      </c>
      <c r="B119" s="41" t="s">
        <v>84</v>
      </c>
      <c r="C119" s="71" t="s">
        <v>243</v>
      </c>
      <c r="D119" s="90">
        <v>30000</v>
      </c>
      <c r="E119" s="92">
        <v>0</v>
      </c>
      <c r="F119" s="70">
        <f t="shared" si="5"/>
        <v>30000</v>
      </c>
    </row>
    <row r="120" spans="1:6" ht="21" customHeight="1">
      <c r="A120" s="103" t="s">
        <v>244</v>
      </c>
      <c r="B120" s="41" t="s">
        <v>84</v>
      </c>
      <c r="C120" s="71" t="s">
        <v>245</v>
      </c>
      <c r="D120" s="90">
        <f>D121</f>
        <v>91400</v>
      </c>
      <c r="E120" s="92">
        <f>E121</f>
        <v>0</v>
      </c>
      <c r="F120" s="70">
        <f t="shared" si="5"/>
        <v>91400</v>
      </c>
    </row>
    <row r="121" spans="1:6" ht="66" customHeight="1">
      <c r="A121" s="104" t="s">
        <v>235</v>
      </c>
      <c r="B121" s="88" t="s">
        <v>84</v>
      </c>
      <c r="C121" s="89" t="s">
        <v>246</v>
      </c>
      <c r="D121" s="90">
        <f>D122</f>
        <v>91400</v>
      </c>
      <c r="E121" s="92">
        <f>E122</f>
        <v>0</v>
      </c>
      <c r="F121" s="70">
        <f t="shared" si="5"/>
        <v>91400</v>
      </c>
    </row>
    <row r="122" spans="1:6" ht="52.5" customHeight="1">
      <c r="A122" s="103" t="s">
        <v>237</v>
      </c>
      <c r="B122" s="41" t="s">
        <v>84</v>
      </c>
      <c r="C122" s="71" t="s">
        <v>247</v>
      </c>
      <c r="D122" s="90">
        <f>D123+D127</f>
        <v>91400</v>
      </c>
      <c r="E122" s="92">
        <f>E123+E127</f>
        <v>0</v>
      </c>
      <c r="F122" s="70">
        <f t="shared" si="5"/>
        <v>91400</v>
      </c>
    </row>
    <row r="123" spans="1:6" ht="123" customHeight="1">
      <c r="A123" s="105" t="s">
        <v>248</v>
      </c>
      <c r="B123" s="41" t="s">
        <v>84</v>
      </c>
      <c r="C123" s="71" t="s">
        <v>249</v>
      </c>
      <c r="D123" s="90">
        <f t="shared" ref="D123:E125" si="11">D124</f>
        <v>30000</v>
      </c>
      <c r="E123" s="92">
        <f t="shared" si="11"/>
        <v>0</v>
      </c>
      <c r="F123" s="70">
        <f t="shared" si="5"/>
        <v>30000</v>
      </c>
    </row>
    <row r="124" spans="1:6" ht="51" customHeight="1">
      <c r="A124" s="103" t="s">
        <v>106</v>
      </c>
      <c r="B124" s="41" t="s">
        <v>84</v>
      </c>
      <c r="C124" s="71" t="s">
        <v>250</v>
      </c>
      <c r="D124" s="90">
        <f t="shared" si="11"/>
        <v>30000</v>
      </c>
      <c r="E124" s="92">
        <f t="shared" si="11"/>
        <v>0</v>
      </c>
      <c r="F124" s="70">
        <f t="shared" si="5"/>
        <v>30000</v>
      </c>
    </row>
    <row r="125" spans="1:6" ht="52.5" customHeight="1">
      <c r="A125" s="103" t="s">
        <v>108</v>
      </c>
      <c r="B125" s="41" t="s">
        <v>84</v>
      </c>
      <c r="C125" s="71" t="s">
        <v>251</v>
      </c>
      <c r="D125" s="90">
        <f t="shared" si="11"/>
        <v>30000</v>
      </c>
      <c r="E125" s="92">
        <f t="shared" si="11"/>
        <v>0</v>
      </c>
      <c r="F125" s="70">
        <f t="shared" si="5"/>
        <v>30000</v>
      </c>
    </row>
    <row r="126" spans="1:6" ht="27" customHeight="1">
      <c r="A126" s="103" t="s">
        <v>448</v>
      </c>
      <c r="B126" s="41" t="s">
        <v>84</v>
      </c>
      <c r="C126" s="71" t="s">
        <v>252</v>
      </c>
      <c r="D126" s="90">
        <v>30000</v>
      </c>
      <c r="E126" s="92">
        <v>0</v>
      </c>
      <c r="F126" s="70">
        <f t="shared" si="5"/>
        <v>30000</v>
      </c>
    </row>
    <row r="127" spans="1:6" ht="119.25" customHeight="1">
      <c r="A127" s="105" t="s">
        <v>253</v>
      </c>
      <c r="B127" s="41" t="s">
        <v>84</v>
      </c>
      <c r="C127" s="71" t="s">
        <v>254</v>
      </c>
      <c r="D127" s="90">
        <f t="shared" ref="D127:E129" si="12">D128</f>
        <v>61400</v>
      </c>
      <c r="E127" s="92">
        <f t="shared" si="12"/>
        <v>0</v>
      </c>
      <c r="F127" s="70">
        <f t="shared" si="5"/>
        <v>61400</v>
      </c>
    </row>
    <row r="128" spans="1:6" ht="47.25" customHeight="1">
      <c r="A128" s="103" t="s">
        <v>106</v>
      </c>
      <c r="B128" s="41" t="s">
        <v>84</v>
      </c>
      <c r="C128" s="71" t="s">
        <v>255</v>
      </c>
      <c r="D128" s="90">
        <f t="shared" si="12"/>
        <v>61400</v>
      </c>
      <c r="E128" s="92">
        <f t="shared" si="12"/>
        <v>0</v>
      </c>
      <c r="F128" s="70">
        <f t="shared" si="5"/>
        <v>61400</v>
      </c>
    </row>
    <row r="129" spans="1:6" ht="50.25" customHeight="1">
      <c r="A129" s="103" t="s">
        <v>108</v>
      </c>
      <c r="B129" s="41" t="s">
        <v>84</v>
      </c>
      <c r="C129" s="71" t="s">
        <v>256</v>
      </c>
      <c r="D129" s="90">
        <f t="shared" si="12"/>
        <v>61400</v>
      </c>
      <c r="E129" s="92">
        <f t="shared" si="12"/>
        <v>0</v>
      </c>
      <c r="F129" s="70">
        <f t="shared" si="5"/>
        <v>61400</v>
      </c>
    </row>
    <row r="130" spans="1:6" ht="22.5" customHeight="1">
      <c r="A130" s="103" t="s">
        <v>448</v>
      </c>
      <c r="B130" s="41" t="s">
        <v>84</v>
      </c>
      <c r="C130" s="71" t="s">
        <v>257</v>
      </c>
      <c r="D130" s="90">
        <v>61400</v>
      </c>
      <c r="E130" s="92">
        <v>0</v>
      </c>
      <c r="F130" s="70">
        <f t="shared" si="5"/>
        <v>61400</v>
      </c>
    </row>
    <row r="131" spans="1:6" ht="21" customHeight="1">
      <c r="A131" s="103" t="s">
        <v>258</v>
      </c>
      <c r="B131" s="41" t="s">
        <v>84</v>
      </c>
      <c r="C131" s="71" t="s">
        <v>259</v>
      </c>
      <c r="D131" s="90">
        <f>D132</f>
        <v>1984800</v>
      </c>
      <c r="E131" s="92">
        <f>E132</f>
        <v>0</v>
      </c>
      <c r="F131" s="70">
        <f t="shared" si="5"/>
        <v>1984800</v>
      </c>
    </row>
    <row r="132" spans="1:6" ht="63.75" customHeight="1">
      <c r="A132" s="103" t="s">
        <v>235</v>
      </c>
      <c r="B132" s="41" t="s">
        <v>84</v>
      </c>
      <c r="C132" s="71" t="s">
        <v>260</v>
      </c>
      <c r="D132" s="90">
        <f>D133+D155</f>
        <v>1984800</v>
      </c>
      <c r="E132" s="116">
        <f>E133+E155</f>
        <v>0</v>
      </c>
      <c r="F132" s="70">
        <f t="shared" ref="F132:F197" si="13">D132-E132</f>
        <v>1984800</v>
      </c>
    </row>
    <row r="133" spans="1:6" ht="36.75" customHeight="1">
      <c r="A133" s="103" t="s">
        <v>261</v>
      </c>
      <c r="B133" s="41" t="s">
        <v>84</v>
      </c>
      <c r="C133" s="71" t="s">
        <v>262</v>
      </c>
      <c r="D133" s="90">
        <f>D134+D139+D143+D147+D151</f>
        <v>1964800</v>
      </c>
      <c r="E133" s="116">
        <f>E134+E139+E143+E147+E151</f>
        <v>0</v>
      </c>
      <c r="F133" s="70">
        <f t="shared" si="13"/>
        <v>1964800</v>
      </c>
    </row>
    <row r="134" spans="1:6" ht="126" customHeight="1">
      <c r="A134" s="105" t="s">
        <v>263</v>
      </c>
      <c r="B134" s="41" t="s">
        <v>84</v>
      </c>
      <c r="C134" s="71" t="s">
        <v>264</v>
      </c>
      <c r="D134" s="90">
        <f>D135</f>
        <v>400000</v>
      </c>
      <c r="E134" s="92">
        <f>E135</f>
        <v>0</v>
      </c>
      <c r="F134" s="70">
        <f t="shared" si="13"/>
        <v>400000</v>
      </c>
    </row>
    <row r="135" spans="1:6" ht="51" customHeight="1">
      <c r="A135" s="103" t="s">
        <v>106</v>
      </c>
      <c r="B135" s="41" t="s">
        <v>84</v>
      </c>
      <c r="C135" s="71" t="s">
        <v>265</v>
      </c>
      <c r="D135" s="90">
        <f>D136</f>
        <v>400000</v>
      </c>
      <c r="E135" s="92">
        <f>E136</f>
        <v>0</v>
      </c>
      <c r="F135" s="70">
        <f t="shared" si="13"/>
        <v>400000</v>
      </c>
    </row>
    <row r="136" spans="1:6" ht="57" customHeight="1">
      <c r="A136" s="103" t="s">
        <v>108</v>
      </c>
      <c r="B136" s="41" t="s">
        <v>84</v>
      </c>
      <c r="C136" s="71" t="s">
        <v>266</v>
      </c>
      <c r="D136" s="90">
        <f>D137+D138</f>
        <v>400000</v>
      </c>
      <c r="E136" s="92">
        <f>E137+E138</f>
        <v>0</v>
      </c>
      <c r="F136" s="70">
        <f t="shared" si="13"/>
        <v>400000</v>
      </c>
    </row>
    <row r="137" spans="1:6" ht="19.5" customHeight="1">
      <c r="A137" s="103" t="s">
        <v>448</v>
      </c>
      <c r="B137" s="41" t="s">
        <v>84</v>
      </c>
      <c r="C137" s="71" t="s">
        <v>267</v>
      </c>
      <c r="D137" s="90">
        <v>100000</v>
      </c>
      <c r="E137" s="92">
        <v>0</v>
      </c>
      <c r="F137" s="70">
        <f t="shared" si="13"/>
        <v>100000</v>
      </c>
    </row>
    <row r="138" spans="1:6" ht="27.75" customHeight="1">
      <c r="A138" s="106" t="s">
        <v>450</v>
      </c>
      <c r="B138" s="41" t="s">
        <v>84</v>
      </c>
      <c r="C138" s="71" t="s">
        <v>268</v>
      </c>
      <c r="D138" s="90">
        <v>300000</v>
      </c>
      <c r="E138" s="92">
        <v>0</v>
      </c>
      <c r="F138" s="70">
        <f t="shared" si="13"/>
        <v>300000</v>
      </c>
    </row>
    <row r="139" spans="1:6" ht="135" customHeight="1">
      <c r="A139" s="105" t="s">
        <v>269</v>
      </c>
      <c r="B139" s="41" t="s">
        <v>84</v>
      </c>
      <c r="C139" s="71" t="s">
        <v>270</v>
      </c>
      <c r="D139" s="90">
        <f t="shared" ref="D139:E141" si="14">D140</f>
        <v>48200</v>
      </c>
      <c r="E139" s="92">
        <f t="shared" si="14"/>
        <v>0</v>
      </c>
      <c r="F139" s="70">
        <f t="shared" si="13"/>
        <v>48200</v>
      </c>
    </row>
    <row r="140" spans="1:6" ht="45.75" customHeight="1">
      <c r="A140" s="103" t="s">
        <v>106</v>
      </c>
      <c r="B140" s="41" t="s">
        <v>84</v>
      </c>
      <c r="C140" s="71" t="s">
        <v>271</v>
      </c>
      <c r="D140" s="90">
        <f t="shared" si="14"/>
        <v>48200</v>
      </c>
      <c r="E140" s="92">
        <f t="shared" si="14"/>
        <v>0</v>
      </c>
      <c r="F140" s="70">
        <f t="shared" si="13"/>
        <v>48200</v>
      </c>
    </row>
    <row r="141" spans="1:6" ht="54" customHeight="1">
      <c r="A141" s="103" t="s">
        <v>108</v>
      </c>
      <c r="B141" s="41" t="s">
        <v>84</v>
      </c>
      <c r="C141" s="71" t="s">
        <v>272</v>
      </c>
      <c r="D141" s="90">
        <f t="shared" si="14"/>
        <v>48200</v>
      </c>
      <c r="E141" s="92">
        <f t="shared" si="14"/>
        <v>0</v>
      </c>
      <c r="F141" s="70">
        <f t="shared" si="13"/>
        <v>48200</v>
      </c>
    </row>
    <row r="142" spans="1:6" ht="22.5" customHeight="1">
      <c r="A142" s="103" t="s">
        <v>448</v>
      </c>
      <c r="B142" s="41" t="s">
        <v>84</v>
      </c>
      <c r="C142" s="71" t="s">
        <v>273</v>
      </c>
      <c r="D142" s="90">
        <v>48200</v>
      </c>
      <c r="E142" s="92">
        <v>0</v>
      </c>
      <c r="F142" s="70">
        <f t="shared" si="13"/>
        <v>48200</v>
      </c>
    </row>
    <row r="143" spans="1:6" ht="123.75" customHeight="1">
      <c r="A143" s="105" t="s">
        <v>274</v>
      </c>
      <c r="B143" s="41" t="s">
        <v>84</v>
      </c>
      <c r="C143" s="71" t="s">
        <v>275</v>
      </c>
      <c r="D143" s="90">
        <f t="shared" ref="D143:E145" si="15">D144</f>
        <v>50000</v>
      </c>
      <c r="E143" s="92">
        <f t="shared" si="15"/>
        <v>0</v>
      </c>
      <c r="F143" s="70">
        <f t="shared" si="13"/>
        <v>50000</v>
      </c>
    </row>
    <row r="144" spans="1:6" ht="48.75" customHeight="1">
      <c r="A144" s="103" t="s">
        <v>106</v>
      </c>
      <c r="B144" s="41" t="s">
        <v>84</v>
      </c>
      <c r="C144" s="71" t="s">
        <v>276</v>
      </c>
      <c r="D144" s="90">
        <f t="shared" si="15"/>
        <v>50000</v>
      </c>
      <c r="E144" s="92">
        <f t="shared" si="15"/>
        <v>0</v>
      </c>
      <c r="F144" s="70">
        <f t="shared" si="13"/>
        <v>50000</v>
      </c>
    </row>
    <row r="145" spans="1:6" ht="52.5" customHeight="1">
      <c r="A145" s="103" t="s">
        <v>108</v>
      </c>
      <c r="B145" s="41" t="s">
        <v>84</v>
      </c>
      <c r="C145" s="71" t="s">
        <v>277</v>
      </c>
      <c r="D145" s="90">
        <f t="shared" si="15"/>
        <v>50000</v>
      </c>
      <c r="E145" s="92">
        <f t="shared" si="15"/>
        <v>0</v>
      </c>
      <c r="F145" s="70">
        <f t="shared" si="13"/>
        <v>50000</v>
      </c>
    </row>
    <row r="146" spans="1:6" ht="26.25" customHeight="1">
      <c r="A146" s="103" t="s">
        <v>448</v>
      </c>
      <c r="B146" s="41" t="s">
        <v>84</v>
      </c>
      <c r="C146" s="71" t="s">
        <v>278</v>
      </c>
      <c r="D146" s="90">
        <v>50000</v>
      </c>
      <c r="E146" s="92">
        <v>0</v>
      </c>
      <c r="F146" s="70">
        <f t="shared" si="13"/>
        <v>50000</v>
      </c>
    </row>
    <row r="147" spans="1:6" ht="111" customHeight="1">
      <c r="A147" s="103" t="s">
        <v>279</v>
      </c>
      <c r="B147" s="41" t="s">
        <v>84</v>
      </c>
      <c r="C147" s="71" t="s">
        <v>280</v>
      </c>
      <c r="D147" s="90">
        <f t="shared" ref="D147:E149" si="16">D148</f>
        <v>50000</v>
      </c>
      <c r="E147" s="92">
        <f t="shared" si="16"/>
        <v>0</v>
      </c>
      <c r="F147" s="70">
        <f t="shared" si="13"/>
        <v>50000</v>
      </c>
    </row>
    <row r="148" spans="1:6" ht="53.25" customHeight="1">
      <c r="A148" s="103" t="s">
        <v>106</v>
      </c>
      <c r="B148" s="41" t="s">
        <v>84</v>
      </c>
      <c r="C148" s="71" t="s">
        <v>281</v>
      </c>
      <c r="D148" s="90">
        <f t="shared" si="16"/>
        <v>50000</v>
      </c>
      <c r="E148" s="92">
        <f t="shared" si="16"/>
        <v>0</v>
      </c>
      <c r="F148" s="70">
        <f t="shared" si="13"/>
        <v>50000</v>
      </c>
    </row>
    <row r="149" spans="1:6" ht="48" customHeight="1">
      <c r="A149" s="103" t="s">
        <v>108</v>
      </c>
      <c r="B149" s="41" t="s">
        <v>84</v>
      </c>
      <c r="C149" s="71" t="s">
        <v>282</v>
      </c>
      <c r="D149" s="90">
        <f t="shared" si="16"/>
        <v>50000</v>
      </c>
      <c r="E149" s="92">
        <f t="shared" si="16"/>
        <v>0</v>
      </c>
      <c r="F149" s="70">
        <f t="shared" si="13"/>
        <v>50000</v>
      </c>
    </row>
    <row r="150" spans="1:6" ht="24.75" customHeight="1">
      <c r="A150" s="103" t="s">
        <v>448</v>
      </c>
      <c r="B150" s="41" t="s">
        <v>84</v>
      </c>
      <c r="C150" s="71" t="s">
        <v>283</v>
      </c>
      <c r="D150" s="90">
        <v>50000</v>
      </c>
      <c r="E150" s="92">
        <v>0</v>
      </c>
      <c r="F150" s="70">
        <f t="shared" si="13"/>
        <v>50000</v>
      </c>
    </row>
    <row r="151" spans="1:6" ht="137.25" customHeight="1">
      <c r="A151" s="117" t="s">
        <v>494</v>
      </c>
      <c r="B151" s="41" t="s">
        <v>84</v>
      </c>
      <c r="C151" s="71" t="s">
        <v>493</v>
      </c>
      <c r="D151" s="90">
        <f t="shared" ref="D151:E153" si="17">D152</f>
        <v>1416600</v>
      </c>
      <c r="E151" s="92">
        <f t="shared" si="17"/>
        <v>0</v>
      </c>
      <c r="F151" s="70">
        <f t="shared" si="13"/>
        <v>1416600</v>
      </c>
    </row>
    <row r="152" spans="1:6" ht="46.5" customHeight="1">
      <c r="A152" s="103" t="s">
        <v>106</v>
      </c>
      <c r="B152" s="41" t="s">
        <v>84</v>
      </c>
      <c r="C152" s="71" t="s">
        <v>492</v>
      </c>
      <c r="D152" s="90">
        <f t="shared" si="17"/>
        <v>1416600</v>
      </c>
      <c r="E152" s="92">
        <f t="shared" si="17"/>
        <v>0</v>
      </c>
      <c r="F152" s="70">
        <f t="shared" si="13"/>
        <v>1416600</v>
      </c>
    </row>
    <row r="153" spans="1:6" ht="51.75" customHeight="1">
      <c r="A153" s="103" t="s">
        <v>108</v>
      </c>
      <c r="B153" s="41" t="s">
        <v>84</v>
      </c>
      <c r="C153" s="71" t="s">
        <v>491</v>
      </c>
      <c r="D153" s="90">
        <f t="shared" si="17"/>
        <v>1416600</v>
      </c>
      <c r="E153" s="92">
        <f t="shared" si="17"/>
        <v>0</v>
      </c>
      <c r="F153" s="70">
        <f t="shared" si="13"/>
        <v>1416600</v>
      </c>
    </row>
    <row r="154" spans="1:6" ht="30" customHeight="1">
      <c r="A154" s="103" t="s">
        <v>448</v>
      </c>
      <c r="B154" s="41" t="s">
        <v>84</v>
      </c>
      <c r="C154" s="71" t="s">
        <v>490</v>
      </c>
      <c r="D154" s="90">
        <v>1416600</v>
      </c>
      <c r="E154" s="92">
        <v>0</v>
      </c>
      <c r="F154" s="70">
        <f t="shared" si="13"/>
        <v>1416600</v>
      </c>
    </row>
    <row r="155" spans="1:6" ht="69.75" customHeight="1">
      <c r="A155" s="104" t="s">
        <v>473</v>
      </c>
      <c r="B155" s="41" t="s">
        <v>84</v>
      </c>
      <c r="C155" s="71" t="s">
        <v>284</v>
      </c>
      <c r="D155" s="90">
        <f>D156+D161</f>
        <v>20000</v>
      </c>
      <c r="E155" s="92">
        <v>0</v>
      </c>
      <c r="F155" s="70">
        <f t="shared" si="13"/>
        <v>20000</v>
      </c>
    </row>
    <row r="156" spans="1:6" ht="49.5" customHeight="1">
      <c r="A156" s="103" t="s">
        <v>285</v>
      </c>
      <c r="B156" s="41" t="s">
        <v>84</v>
      </c>
      <c r="C156" s="71" t="s">
        <v>286</v>
      </c>
      <c r="D156" s="90">
        <f>D157</f>
        <v>10000</v>
      </c>
      <c r="E156" s="92">
        <v>0</v>
      </c>
      <c r="F156" s="70">
        <f t="shared" si="13"/>
        <v>10000</v>
      </c>
    </row>
    <row r="157" spans="1:6" ht="137.25" customHeight="1">
      <c r="A157" s="105" t="s">
        <v>287</v>
      </c>
      <c r="B157" s="41" t="s">
        <v>84</v>
      </c>
      <c r="C157" s="71" t="s">
        <v>288</v>
      </c>
      <c r="D157" s="90">
        <f>D158</f>
        <v>10000</v>
      </c>
      <c r="E157" s="92">
        <v>0</v>
      </c>
      <c r="F157" s="70">
        <f t="shared" si="13"/>
        <v>10000</v>
      </c>
    </row>
    <row r="158" spans="1:6" ht="51.75" customHeight="1">
      <c r="A158" s="103" t="s">
        <v>106</v>
      </c>
      <c r="B158" s="41" t="s">
        <v>84</v>
      </c>
      <c r="C158" s="71" t="s">
        <v>289</v>
      </c>
      <c r="D158" s="90">
        <f>D159</f>
        <v>10000</v>
      </c>
      <c r="E158" s="92">
        <v>0</v>
      </c>
      <c r="F158" s="70">
        <f t="shared" si="13"/>
        <v>10000</v>
      </c>
    </row>
    <row r="159" spans="1:6" ht="54.75" customHeight="1">
      <c r="A159" s="103" t="s">
        <v>108</v>
      </c>
      <c r="B159" s="41" t="s">
        <v>84</v>
      </c>
      <c r="C159" s="71" t="s">
        <v>290</v>
      </c>
      <c r="D159" s="90">
        <f>D160</f>
        <v>10000</v>
      </c>
      <c r="E159" s="92">
        <v>0</v>
      </c>
      <c r="F159" s="70">
        <f t="shared" si="13"/>
        <v>10000</v>
      </c>
    </row>
    <row r="160" spans="1:6" ht="29.25" customHeight="1">
      <c r="A160" s="103" t="s">
        <v>448</v>
      </c>
      <c r="B160" s="41" t="s">
        <v>84</v>
      </c>
      <c r="C160" s="71" t="s">
        <v>291</v>
      </c>
      <c r="D160" s="90">
        <v>10000</v>
      </c>
      <c r="E160" s="92">
        <v>0</v>
      </c>
      <c r="F160" s="70">
        <f t="shared" si="13"/>
        <v>10000</v>
      </c>
    </row>
    <row r="161" spans="1:6" ht="51.75" customHeight="1">
      <c r="A161" s="103" t="s">
        <v>292</v>
      </c>
      <c r="B161" s="41" t="s">
        <v>84</v>
      </c>
      <c r="C161" s="71" t="s">
        <v>293</v>
      </c>
      <c r="D161" s="90">
        <f>D162</f>
        <v>10000</v>
      </c>
      <c r="E161" s="92">
        <v>0</v>
      </c>
      <c r="F161" s="70">
        <f t="shared" si="13"/>
        <v>10000</v>
      </c>
    </row>
    <row r="162" spans="1:6" ht="151.5" customHeight="1">
      <c r="A162" s="105" t="s">
        <v>294</v>
      </c>
      <c r="B162" s="41" t="s">
        <v>84</v>
      </c>
      <c r="C162" s="71" t="s">
        <v>295</v>
      </c>
      <c r="D162" s="90">
        <f>D163</f>
        <v>10000</v>
      </c>
      <c r="E162" s="92">
        <v>0</v>
      </c>
      <c r="F162" s="70">
        <f t="shared" si="13"/>
        <v>10000</v>
      </c>
    </row>
    <row r="163" spans="1:6" ht="54" customHeight="1">
      <c r="A163" s="103" t="s">
        <v>106</v>
      </c>
      <c r="B163" s="41" t="s">
        <v>84</v>
      </c>
      <c r="C163" s="71" t="s">
        <v>296</v>
      </c>
      <c r="D163" s="90">
        <f>D164</f>
        <v>10000</v>
      </c>
      <c r="E163" s="92">
        <v>0</v>
      </c>
      <c r="F163" s="70">
        <f t="shared" si="13"/>
        <v>10000</v>
      </c>
    </row>
    <row r="164" spans="1:6" ht="54.75" customHeight="1">
      <c r="A164" s="103" t="s">
        <v>108</v>
      </c>
      <c r="B164" s="41" t="s">
        <v>84</v>
      </c>
      <c r="C164" s="71" t="s">
        <v>297</v>
      </c>
      <c r="D164" s="90">
        <f>D165</f>
        <v>10000</v>
      </c>
      <c r="E164" s="92">
        <v>0</v>
      </c>
      <c r="F164" s="70">
        <f t="shared" si="13"/>
        <v>10000</v>
      </c>
    </row>
    <row r="165" spans="1:6" ht="21" customHeight="1">
      <c r="A165" s="103" t="s">
        <v>448</v>
      </c>
      <c r="B165" s="41" t="s">
        <v>84</v>
      </c>
      <c r="C165" s="71" t="s">
        <v>298</v>
      </c>
      <c r="D165" s="90">
        <v>10000</v>
      </c>
      <c r="E165" s="92">
        <v>0</v>
      </c>
      <c r="F165" s="70">
        <f t="shared" si="13"/>
        <v>10000</v>
      </c>
    </row>
    <row r="166" spans="1:6" ht="21" customHeight="1">
      <c r="A166" s="118" t="s">
        <v>299</v>
      </c>
      <c r="B166" s="41" t="s">
        <v>84</v>
      </c>
      <c r="C166" s="71" t="s">
        <v>300</v>
      </c>
      <c r="D166" s="90">
        <f t="shared" ref="D166:D172" si="18">D167</f>
        <v>30000</v>
      </c>
      <c r="E166" s="92">
        <f t="shared" ref="E166:E172" si="19">E167</f>
        <v>0</v>
      </c>
      <c r="F166" s="70">
        <f t="shared" si="13"/>
        <v>30000</v>
      </c>
    </row>
    <row r="167" spans="1:6" ht="45" customHeight="1">
      <c r="A167" s="103" t="s">
        <v>301</v>
      </c>
      <c r="B167" s="41" t="s">
        <v>84</v>
      </c>
      <c r="C167" s="71" t="s">
        <v>302</v>
      </c>
      <c r="D167" s="90">
        <f t="shared" si="18"/>
        <v>30000</v>
      </c>
      <c r="E167" s="92">
        <f t="shared" si="19"/>
        <v>0</v>
      </c>
      <c r="F167" s="70">
        <f t="shared" si="13"/>
        <v>30000</v>
      </c>
    </row>
    <row r="168" spans="1:6" ht="55.5" customHeight="1">
      <c r="A168" s="103" t="s">
        <v>149</v>
      </c>
      <c r="B168" s="41" t="s">
        <v>84</v>
      </c>
      <c r="C168" s="71" t="s">
        <v>303</v>
      </c>
      <c r="D168" s="90">
        <f t="shared" si="18"/>
        <v>30000</v>
      </c>
      <c r="E168" s="92">
        <f t="shared" si="19"/>
        <v>0</v>
      </c>
      <c r="F168" s="70">
        <f t="shared" si="13"/>
        <v>30000</v>
      </c>
    </row>
    <row r="169" spans="1:6" ht="63.75" customHeight="1">
      <c r="A169" s="103" t="s">
        <v>151</v>
      </c>
      <c r="B169" s="41" t="s">
        <v>84</v>
      </c>
      <c r="C169" s="71" t="s">
        <v>304</v>
      </c>
      <c r="D169" s="90">
        <f t="shared" si="18"/>
        <v>30000</v>
      </c>
      <c r="E169" s="92">
        <f t="shared" si="19"/>
        <v>0</v>
      </c>
      <c r="F169" s="70">
        <f t="shared" si="13"/>
        <v>30000</v>
      </c>
    </row>
    <row r="170" spans="1:6" ht="165" customHeight="1">
      <c r="A170" s="105" t="s">
        <v>305</v>
      </c>
      <c r="B170" s="41" t="s">
        <v>84</v>
      </c>
      <c r="C170" s="71" t="s">
        <v>306</v>
      </c>
      <c r="D170" s="90">
        <f t="shared" si="18"/>
        <v>30000</v>
      </c>
      <c r="E170" s="92">
        <f t="shared" si="19"/>
        <v>0</v>
      </c>
      <c r="F170" s="70">
        <f t="shared" si="13"/>
        <v>30000</v>
      </c>
    </row>
    <row r="171" spans="1:6" ht="46.5" customHeight="1">
      <c r="A171" s="103" t="s">
        <v>106</v>
      </c>
      <c r="B171" s="41" t="s">
        <v>84</v>
      </c>
      <c r="C171" s="71" t="s">
        <v>307</v>
      </c>
      <c r="D171" s="90">
        <f t="shared" si="18"/>
        <v>30000</v>
      </c>
      <c r="E171" s="92">
        <f t="shared" si="19"/>
        <v>0</v>
      </c>
      <c r="F171" s="70">
        <f t="shared" si="13"/>
        <v>30000</v>
      </c>
    </row>
    <row r="172" spans="1:6" ht="49.5" customHeight="1">
      <c r="A172" s="103" t="s">
        <v>108</v>
      </c>
      <c r="B172" s="41" t="s">
        <v>84</v>
      </c>
      <c r="C172" s="71" t="s">
        <v>308</v>
      </c>
      <c r="D172" s="90">
        <f t="shared" si="18"/>
        <v>30000</v>
      </c>
      <c r="E172" s="92">
        <f t="shared" si="19"/>
        <v>0</v>
      </c>
      <c r="F172" s="70">
        <f t="shared" si="13"/>
        <v>30000</v>
      </c>
    </row>
    <row r="173" spans="1:6" ht="24.6" customHeight="1">
      <c r="A173" s="103" t="s">
        <v>448</v>
      </c>
      <c r="B173" s="41" t="s">
        <v>84</v>
      </c>
      <c r="C173" s="71" t="s">
        <v>309</v>
      </c>
      <c r="D173" s="90">
        <v>30000</v>
      </c>
      <c r="E173" s="92">
        <v>0</v>
      </c>
      <c r="F173" s="70">
        <f t="shared" si="13"/>
        <v>30000</v>
      </c>
    </row>
    <row r="174" spans="1:6" ht="17.25" customHeight="1">
      <c r="A174" s="119" t="s">
        <v>310</v>
      </c>
      <c r="B174" s="41" t="s">
        <v>84</v>
      </c>
      <c r="C174" s="71" t="s">
        <v>311</v>
      </c>
      <c r="D174" s="90">
        <f t="shared" ref="D174:D180" si="20">D175</f>
        <v>975800</v>
      </c>
      <c r="E174" s="91">
        <f t="shared" ref="E174:E180" si="21">E175</f>
        <v>29480.880000000001</v>
      </c>
      <c r="F174" s="102">
        <f t="shared" si="13"/>
        <v>946319.12</v>
      </c>
    </row>
    <row r="175" spans="1:6" ht="25.5" customHeight="1">
      <c r="A175" s="103" t="s">
        <v>312</v>
      </c>
      <c r="B175" s="41" t="s">
        <v>84</v>
      </c>
      <c r="C175" s="71" t="s">
        <v>313</v>
      </c>
      <c r="D175" s="90">
        <f t="shared" si="20"/>
        <v>975800</v>
      </c>
      <c r="E175" s="91">
        <f t="shared" si="21"/>
        <v>29480.880000000001</v>
      </c>
      <c r="F175" s="102">
        <f t="shared" si="13"/>
        <v>946319.12</v>
      </c>
    </row>
    <row r="176" spans="1:6" ht="57" customHeight="1">
      <c r="A176" s="103" t="s">
        <v>314</v>
      </c>
      <c r="B176" s="41" t="s">
        <v>84</v>
      </c>
      <c r="C176" s="71" t="s">
        <v>315</v>
      </c>
      <c r="D176" s="90">
        <f t="shared" si="20"/>
        <v>975800</v>
      </c>
      <c r="E176" s="91">
        <f t="shared" si="21"/>
        <v>29480.880000000001</v>
      </c>
      <c r="F176" s="102">
        <f t="shared" si="13"/>
        <v>946319.12</v>
      </c>
    </row>
    <row r="177" spans="1:6" ht="23.25" customHeight="1">
      <c r="A177" s="103" t="s">
        <v>316</v>
      </c>
      <c r="B177" s="41" t="s">
        <v>84</v>
      </c>
      <c r="C177" s="71" t="s">
        <v>317</v>
      </c>
      <c r="D177" s="90">
        <f t="shared" si="20"/>
        <v>975800</v>
      </c>
      <c r="E177" s="91">
        <f t="shared" si="21"/>
        <v>29480.880000000001</v>
      </c>
      <c r="F177" s="102">
        <f t="shared" si="13"/>
        <v>946319.12</v>
      </c>
    </row>
    <row r="178" spans="1:6" ht="99" customHeight="1">
      <c r="A178" s="103" t="s">
        <v>318</v>
      </c>
      <c r="B178" s="41" t="s">
        <v>84</v>
      </c>
      <c r="C178" s="71" t="s">
        <v>319</v>
      </c>
      <c r="D178" s="90">
        <f t="shared" si="20"/>
        <v>975800</v>
      </c>
      <c r="E178" s="91">
        <f t="shared" si="21"/>
        <v>29480.880000000001</v>
      </c>
      <c r="F178" s="102">
        <f t="shared" si="13"/>
        <v>946319.12</v>
      </c>
    </row>
    <row r="179" spans="1:6" ht="55.5" customHeight="1">
      <c r="A179" s="103" t="s">
        <v>320</v>
      </c>
      <c r="B179" s="41" t="s">
        <v>84</v>
      </c>
      <c r="C179" s="71" t="s">
        <v>321</v>
      </c>
      <c r="D179" s="90">
        <f t="shared" si="20"/>
        <v>975800</v>
      </c>
      <c r="E179" s="91">
        <f t="shared" si="21"/>
        <v>29480.880000000001</v>
      </c>
      <c r="F179" s="102">
        <f t="shared" si="13"/>
        <v>946319.12</v>
      </c>
    </row>
    <row r="180" spans="1:6" ht="22.5" customHeight="1">
      <c r="A180" s="103" t="s">
        <v>322</v>
      </c>
      <c r="B180" s="41" t="s">
        <v>84</v>
      </c>
      <c r="C180" s="71" t="s">
        <v>323</v>
      </c>
      <c r="D180" s="90">
        <f t="shared" si="20"/>
        <v>975800</v>
      </c>
      <c r="E180" s="91">
        <f t="shared" si="21"/>
        <v>29480.880000000001</v>
      </c>
      <c r="F180" s="102">
        <f t="shared" si="13"/>
        <v>946319.12</v>
      </c>
    </row>
    <row r="181" spans="1:6" ht="82.5" customHeight="1">
      <c r="A181" s="110" t="s">
        <v>449</v>
      </c>
      <c r="B181" s="41" t="s">
        <v>84</v>
      </c>
      <c r="C181" s="71" t="s">
        <v>324</v>
      </c>
      <c r="D181" s="90">
        <v>975800</v>
      </c>
      <c r="E181" s="91">
        <v>29480.880000000001</v>
      </c>
      <c r="F181" s="102">
        <f t="shared" si="13"/>
        <v>946319.12</v>
      </c>
    </row>
    <row r="182" spans="1:6" ht="14.25">
      <c r="A182" s="119" t="s">
        <v>325</v>
      </c>
      <c r="B182" s="41" t="s">
        <v>84</v>
      </c>
      <c r="C182" s="71" t="s">
        <v>326</v>
      </c>
      <c r="D182" s="90">
        <f t="shared" ref="D182:D188" si="22">D183</f>
        <v>76900</v>
      </c>
      <c r="E182" s="92">
        <f t="shared" ref="E182:E188" si="23">E183</f>
        <v>0</v>
      </c>
      <c r="F182" s="70">
        <f t="shared" si="13"/>
        <v>76900</v>
      </c>
    </row>
    <row r="183" spans="1:6" ht="24.75" customHeight="1">
      <c r="A183" s="103" t="s">
        <v>327</v>
      </c>
      <c r="B183" s="41" t="s">
        <v>84</v>
      </c>
      <c r="C183" s="71" t="s">
        <v>328</v>
      </c>
      <c r="D183" s="90">
        <f t="shared" si="22"/>
        <v>76900</v>
      </c>
      <c r="E183" s="92">
        <f t="shared" si="23"/>
        <v>0</v>
      </c>
      <c r="F183" s="70">
        <f t="shared" si="13"/>
        <v>76900</v>
      </c>
    </row>
    <row r="184" spans="1:6" ht="59.25" customHeight="1">
      <c r="A184" s="103" t="s">
        <v>149</v>
      </c>
      <c r="B184" s="41" t="s">
        <v>84</v>
      </c>
      <c r="C184" s="71" t="s">
        <v>329</v>
      </c>
      <c r="D184" s="90">
        <f t="shared" si="22"/>
        <v>76900</v>
      </c>
      <c r="E184" s="92">
        <f t="shared" si="23"/>
        <v>0</v>
      </c>
      <c r="F184" s="70">
        <f t="shared" si="13"/>
        <v>76900</v>
      </c>
    </row>
    <row r="185" spans="1:6" ht="94.5" customHeight="1">
      <c r="A185" s="103" t="s">
        <v>330</v>
      </c>
      <c r="B185" s="41" t="s">
        <v>84</v>
      </c>
      <c r="C185" s="71" t="s">
        <v>331</v>
      </c>
      <c r="D185" s="90">
        <f t="shared" si="22"/>
        <v>76900</v>
      </c>
      <c r="E185" s="92">
        <f t="shared" si="23"/>
        <v>0</v>
      </c>
      <c r="F185" s="70">
        <f t="shared" si="13"/>
        <v>76900</v>
      </c>
    </row>
    <row r="186" spans="1:6" ht="171" customHeight="1">
      <c r="A186" s="105" t="s">
        <v>332</v>
      </c>
      <c r="B186" s="41" t="s">
        <v>84</v>
      </c>
      <c r="C186" s="71" t="s">
        <v>333</v>
      </c>
      <c r="D186" s="90">
        <f t="shared" si="22"/>
        <v>76900</v>
      </c>
      <c r="E186" s="92">
        <f t="shared" si="23"/>
        <v>0</v>
      </c>
      <c r="F186" s="70">
        <f t="shared" si="13"/>
        <v>76900</v>
      </c>
    </row>
    <row r="187" spans="1:6" ht="34.5" customHeight="1">
      <c r="A187" s="103" t="s">
        <v>334</v>
      </c>
      <c r="B187" s="41" t="s">
        <v>84</v>
      </c>
      <c r="C187" s="71" t="s">
        <v>335</v>
      </c>
      <c r="D187" s="90">
        <f t="shared" si="22"/>
        <v>76900</v>
      </c>
      <c r="E187" s="92">
        <f t="shared" si="23"/>
        <v>0</v>
      </c>
      <c r="F187" s="70">
        <f t="shared" si="13"/>
        <v>76900</v>
      </c>
    </row>
    <row r="188" spans="1:6" ht="34.5" customHeight="1">
      <c r="A188" s="104" t="s">
        <v>475</v>
      </c>
      <c r="B188" s="41" t="s">
        <v>84</v>
      </c>
      <c r="C188" s="71" t="s">
        <v>458</v>
      </c>
      <c r="D188" s="90">
        <f t="shared" si="22"/>
        <v>76900</v>
      </c>
      <c r="E188" s="92">
        <f t="shared" si="23"/>
        <v>0</v>
      </c>
      <c r="F188" s="70">
        <f t="shared" si="13"/>
        <v>76900</v>
      </c>
    </row>
    <row r="189" spans="1:6" ht="30" customHeight="1">
      <c r="A189" s="104" t="s">
        <v>474</v>
      </c>
      <c r="B189" s="41" t="s">
        <v>84</v>
      </c>
      <c r="C189" s="71" t="s">
        <v>457</v>
      </c>
      <c r="D189" s="90">
        <v>76900</v>
      </c>
      <c r="E189" s="92">
        <v>0</v>
      </c>
      <c r="F189" s="70">
        <f t="shared" si="13"/>
        <v>76900</v>
      </c>
    </row>
    <row r="190" spans="1:6" ht="14.25">
      <c r="A190" s="118" t="s">
        <v>336</v>
      </c>
      <c r="B190" s="41" t="s">
        <v>84</v>
      </c>
      <c r="C190" s="71" t="s">
        <v>337</v>
      </c>
      <c r="D190" s="90">
        <f t="shared" ref="D190:D196" si="24">D191</f>
        <v>40000</v>
      </c>
      <c r="E190" s="92">
        <f t="shared" ref="E190:E196" si="25">E191</f>
        <v>0</v>
      </c>
      <c r="F190" s="102">
        <f t="shared" si="13"/>
        <v>40000</v>
      </c>
    </row>
    <row r="191" spans="1:6" ht="26.25" customHeight="1">
      <c r="A191" s="103" t="s">
        <v>338</v>
      </c>
      <c r="B191" s="41" t="s">
        <v>84</v>
      </c>
      <c r="C191" s="71" t="s">
        <v>339</v>
      </c>
      <c r="D191" s="90">
        <f t="shared" si="24"/>
        <v>40000</v>
      </c>
      <c r="E191" s="92">
        <f t="shared" si="25"/>
        <v>0</v>
      </c>
      <c r="F191" s="102">
        <f t="shared" si="13"/>
        <v>40000</v>
      </c>
    </row>
    <row r="192" spans="1:6" ht="53.25" customHeight="1">
      <c r="A192" s="103" t="s">
        <v>314</v>
      </c>
      <c r="B192" s="41" t="s">
        <v>84</v>
      </c>
      <c r="C192" s="71" t="s">
        <v>340</v>
      </c>
      <c r="D192" s="90">
        <f t="shared" si="24"/>
        <v>40000</v>
      </c>
      <c r="E192" s="92">
        <f t="shared" si="25"/>
        <v>0</v>
      </c>
      <c r="F192" s="102">
        <f t="shared" si="13"/>
        <v>40000</v>
      </c>
    </row>
    <row r="193" spans="1:6" ht="38.25" customHeight="1">
      <c r="A193" s="103" t="s">
        <v>341</v>
      </c>
      <c r="B193" s="41" t="s">
        <v>84</v>
      </c>
      <c r="C193" s="71" t="s">
        <v>342</v>
      </c>
      <c r="D193" s="90">
        <f t="shared" si="24"/>
        <v>40000</v>
      </c>
      <c r="E193" s="92">
        <f t="shared" si="25"/>
        <v>0</v>
      </c>
      <c r="F193" s="102">
        <f t="shared" si="13"/>
        <v>40000</v>
      </c>
    </row>
    <row r="194" spans="1:6" ht="96.75" customHeight="1">
      <c r="A194" s="103" t="s">
        <v>343</v>
      </c>
      <c r="B194" s="41" t="s">
        <v>84</v>
      </c>
      <c r="C194" s="71" t="s">
        <v>344</v>
      </c>
      <c r="D194" s="90">
        <f t="shared" si="24"/>
        <v>40000</v>
      </c>
      <c r="E194" s="92">
        <f t="shared" si="25"/>
        <v>0</v>
      </c>
      <c r="F194" s="102">
        <f t="shared" si="13"/>
        <v>40000</v>
      </c>
    </row>
    <row r="195" spans="1:6" ht="51" customHeight="1">
      <c r="A195" s="103" t="s">
        <v>106</v>
      </c>
      <c r="B195" s="41" t="s">
        <v>84</v>
      </c>
      <c r="C195" s="71" t="s">
        <v>345</v>
      </c>
      <c r="D195" s="90">
        <f t="shared" si="24"/>
        <v>40000</v>
      </c>
      <c r="E195" s="92">
        <f t="shared" si="25"/>
        <v>0</v>
      </c>
      <c r="F195" s="102">
        <f t="shared" si="13"/>
        <v>40000</v>
      </c>
    </row>
    <row r="196" spans="1:6" ht="46.5" customHeight="1">
      <c r="A196" s="103" t="s">
        <v>108</v>
      </c>
      <c r="B196" s="41" t="s">
        <v>84</v>
      </c>
      <c r="C196" s="71" t="s">
        <v>346</v>
      </c>
      <c r="D196" s="90">
        <f t="shared" si="24"/>
        <v>40000</v>
      </c>
      <c r="E196" s="92">
        <f t="shared" si="25"/>
        <v>0</v>
      </c>
      <c r="F196" s="102">
        <f t="shared" si="13"/>
        <v>40000</v>
      </c>
    </row>
    <row r="197" spans="1:6" ht="19.5" customHeight="1">
      <c r="A197" s="103" t="s">
        <v>448</v>
      </c>
      <c r="B197" s="41" t="s">
        <v>84</v>
      </c>
      <c r="C197" s="71" t="s">
        <v>347</v>
      </c>
      <c r="D197" s="90">
        <v>40000</v>
      </c>
      <c r="E197" s="92">
        <v>0</v>
      </c>
      <c r="F197" s="102">
        <f t="shared" si="13"/>
        <v>40000</v>
      </c>
    </row>
    <row r="198" spans="1:6" ht="9" customHeight="1">
      <c r="A198" s="111"/>
      <c r="B198" s="74"/>
      <c r="C198" s="43"/>
      <c r="D198" s="94"/>
      <c r="E198" s="95"/>
      <c r="F198" s="75"/>
    </row>
    <row r="199" spans="1:6" ht="27.75" customHeight="1">
      <c r="A199" s="112" t="s">
        <v>348</v>
      </c>
      <c r="B199" s="44" t="s">
        <v>349</v>
      </c>
      <c r="C199" s="45" t="s">
        <v>85</v>
      </c>
      <c r="D199" s="80">
        <f>Доходы!D19-Расходы!D13</f>
        <v>0</v>
      </c>
      <c r="E199" s="80">
        <f>Доходы!E19-Расходы!E13</f>
        <v>457054.27</v>
      </c>
      <c r="F199" s="46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28" workbookViewId="0">
      <selection activeCell="D32" sqref="D32:D33"/>
    </sheetView>
  </sheetViews>
  <sheetFormatPr defaultRowHeight="12.75" customHeight="1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>
      <c r="A1" s="146" t="s">
        <v>351</v>
      </c>
      <c r="B1" s="146"/>
      <c r="C1" s="146"/>
      <c r="D1" s="146"/>
      <c r="E1" s="146"/>
      <c r="F1" s="146"/>
    </row>
    <row r="2" spans="1:6" ht="13.15" customHeight="1">
      <c r="A2" s="120" t="s">
        <v>352</v>
      </c>
      <c r="B2" s="120"/>
      <c r="C2" s="120"/>
      <c r="D2" s="120"/>
      <c r="E2" s="120"/>
      <c r="F2" s="120"/>
    </row>
    <row r="3" spans="1:6" ht="9" customHeight="1">
      <c r="A3" s="5"/>
      <c r="B3" s="47"/>
      <c r="C3" s="28"/>
      <c r="D3" s="10"/>
      <c r="E3" s="10"/>
      <c r="F3" s="28"/>
    </row>
    <row r="4" spans="1:6" ht="13.9" customHeight="1">
      <c r="A4" s="132" t="s">
        <v>18</v>
      </c>
      <c r="B4" s="126" t="s">
        <v>19</v>
      </c>
      <c r="C4" s="138" t="s">
        <v>353</v>
      </c>
      <c r="D4" s="129" t="s">
        <v>21</v>
      </c>
      <c r="E4" s="129" t="s">
        <v>22</v>
      </c>
      <c r="F4" s="135" t="s">
        <v>23</v>
      </c>
    </row>
    <row r="5" spans="1:6" ht="4.9000000000000004" customHeight="1">
      <c r="A5" s="133"/>
      <c r="B5" s="127"/>
      <c r="C5" s="139"/>
      <c r="D5" s="130"/>
      <c r="E5" s="130"/>
      <c r="F5" s="136"/>
    </row>
    <row r="6" spans="1:6" ht="6" customHeight="1">
      <c r="A6" s="133"/>
      <c r="B6" s="127"/>
      <c r="C6" s="139"/>
      <c r="D6" s="130"/>
      <c r="E6" s="130"/>
      <c r="F6" s="136"/>
    </row>
    <row r="7" spans="1:6" ht="4.9000000000000004" customHeight="1">
      <c r="A7" s="133"/>
      <c r="B7" s="127"/>
      <c r="C7" s="139"/>
      <c r="D7" s="130"/>
      <c r="E7" s="130"/>
      <c r="F7" s="136"/>
    </row>
    <row r="8" spans="1:6" ht="6" customHeight="1">
      <c r="A8" s="133"/>
      <c r="B8" s="127"/>
      <c r="C8" s="139"/>
      <c r="D8" s="130"/>
      <c r="E8" s="130"/>
      <c r="F8" s="136"/>
    </row>
    <row r="9" spans="1:6" ht="6" customHeight="1">
      <c r="A9" s="133"/>
      <c r="B9" s="127"/>
      <c r="C9" s="139"/>
      <c r="D9" s="130"/>
      <c r="E9" s="130"/>
      <c r="F9" s="136"/>
    </row>
    <row r="10" spans="1:6" ht="18" customHeight="1">
      <c r="A10" s="134"/>
      <c r="B10" s="128"/>
      <c r="C10" s="147"/>
      <c r="D10" s="131"/>
      <c r="E10" s="131"/>
      <c r="F10" s="137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>
      <c r="A12" s="81" t="s">
        <v>354</v>
      </c>
      <c r="B12" s="48" t="s">
        <v>355</v>
      </c>
      <c r="C12" s="49" t="s">
        <v>85</v>
      </c>
      <c r="D12" s="115">
        <f>D18</f>
        <v>0</v>
      </c>
      <c r="E12" s="85">
        <f>E18</f>
        <v>-457054.27</v>
      </c>
      <c r="F12" s="72" t="s">
        <v>85</v>
      </c>
    </row>
    <row r="13" spans="1:6">
      <c r="A13" s="82" t="s">
        <v>30</v>
      </c>
      <c r="B13" s="51"/>
      <c r="C13" s="52"/>
      <c r="D13" s="96"/>
      <c r="E13" s="96"/>
      <c r="F13" s="53"/>
    </row>
    <row r="14" spans="1:6" ht="24.6" customHeight="1">
      <c r="A14" s="78" t="s">
        <v>356</v>
      </c>
      <c r="B14" s="54" t="s">
        <v>357</v>
      </c>
      <c r="C14" s="55" t="s">
        <v>85</v>
      </c>
      <c r="D14" s="97" t="s">
        <v>37</v>
      </c>
      <c r="E14" s="97" t="s">
        <v>37</v>
      </c>
      <c r="F14" s="38" t="s">
        <v>37</v>
      </c>
    </row>
    <row r="15" spans="1:6">
      <c r="A15" s="83" t="s">
        <v>358</v>
      </c>
      <c r="B15" s="51"/>
      <c r="C15" s="52"/>
      <c r="D15" s="96"/>
      <c r="E15" s="96"/>
      <c r="F15" s="53"/>
    </row>
    <row r="16" spans="1:6" ht="24.6" customHeight="1">
      <c r="A16" s="78" t="s">
        <v>359</v>
      </c>
      <c r="B16" s="54" t="s">
        <v>360</v>
      </c>
      <c r="C16" s="55" t="s">
        <v>85</v>
      </c>
      <c r="D16" s="97" t="s">
        <v>37</v>
      </c>
      <c r="E16" s="97" t="s">
        <v>37</v>
      </c>
      <c r="F16" s="38" t="s">
        <v>37</v>
      </c>
    </row>
    <row r="17" spans="1:6" ht="14.25" customHeight="1">
      <c r="A17" s="82" t="s">
        <v>358</v>
      </c>
      <c r="B17" s="51"/>
      <c r="C17" s="52" t="s">
        <v>37</v>
      </c>
      <c r="D17" s="98" t="s">
        <v>37</v>
      </c>
      <c r="E17" s="98" t="s">
        <v>37</v>
      </c>
      <c r="F17" s="73" t="s">
        <v>37</v>
      </c>
    </row>
    <row r="18" spans="1:6" ht="20.25" customHeight="1">
      <c r="A18" s="81" t="s">
        <v>361</v>
      </c>
      <c r="B18" s="48" t="s">
        <v>362</v>
      </c>
      <c r="C18" s="84" t="s">
        <v>395</v>
      </c>
      <c r="D18" s="115">
        <f>D19+D23</f>
        <v>0</v>
      </c>
      <c r="E18" s="85">
        <f>E19+E23</f>
        <v>-457054.27</v>
      </c>
      <c r="F18" s="50" t="s">
        <v>37</v>
      </c>
    </row>
    <row r="19" spans="1:6" ht="19.5" customHeight="1">
      <c r="A19" s="81" t="s">
        <v>478</v>
      </c>
      <c r="B19" s="48" t="s">
        <v>363</v>
      </c>
      <c r="C19" s="84" t="s">
        <v>394</v>
      </c>
      <c r="D19" s="85">
        <f t="shared" ref="D19:E21" si="0">D20</f>
        <v>-12328100</v>
      </c>
      <c r="E19" s="85">
        <f t="shared" si="0"/>
        <v>-651421.78</v>
      </c>
      <c r="F19" s="50" t="s">
        <v>350</v>
      </c>
    </row>
    <row r="20" spans="1:6" ht="24" customHeight="1">
      <c r="A20" s="76" t="s">
        <v>364</v>
      </c>
      <c r="B20" s="24" t="s">
        <v>363</v>
      </c>
      <c r="C20" s="84" t="s">
        <v>393</v>
      </c>
      <c r="D20" s="85">
        <f t="shared" si="0"/>
        <v>-12328100</v>
      </c>
      <c r="E20" s="85">
        <f t="shared" si="0"/>
        <v>-651421.78</v>
      </c>
      <c r="F20" s="42" t="s">
        <v>350</v>
      </c>
    </row>
    <row r="21" spans="1:6" ht="30.75" customHeight="1">
      <c r="A21" s="76" t="s">
        <v>365</v>
      </c>
      <c r="B21" s="24" t="s">
        <v>363</v>
      </c>
      <c r="C21" s="84" t="s">
        <v>392</v>
      </c>
      <c r="D21" s="85">
        <f t="shared" si="0"/>
        <v>-12328100</v>
      </c>
      <c r="E21" s="85">
        <f t="shared" si="0"/>
        <v>-651421.78</v>
      </c>
      <c r="F21" s="42" t="s">
        <v>350</v>
      </c>
    </row>
    <row r="22" spans="1:6" ht="31.5" customHeight="1">
      <c r="A22" s="76" t="s">
        <v>366</v>
      </c>
      <c r="B22" s="24" t="s">
        <v>363</v>
      </c>
      <c r="C22" s="84" t="s">
        <v>391</v>
      </c>
      <c r="D22" s="85">
        <v>-12328100</v>
      </c>
      <c r="E22" s="85">
        <v>-651421.78</v>
      </c>
      <c r="F22" s="42" t="s">
        <v>350</v>
      </c>
    </row>
    <row r="23" spans="1:6" ht="19.5" customHeight="1">
      <c r="A23" s="81" t="s">
        <v>479</v>
      </c>
      <c r="B23" s="48" t="s">
        <v>367</v>
      </c>
      <c r="C23" s="84" t="s">
        <v>390</v>
      </c>
      <c r="D23" s="85">
        <f t="shared" ref="D23:E25" si="1">D24</f>
        <v>12328100</v>
      </c>
      <c r="E23" s="85">
        <f t="shared" si="1"/>
        <v>194367.51</v>
      </c>
      <c r="F23" s="50" t="s">
        <v>350</v>
      </c>
    </row>
    <row r="24" spans="1:6" ht="24.6" customHeight="1">
      <c r="A24" s="76" t="s">
        <v>368</v>
      </c>
      <c r="B24" s="24" t="s">
        <v>367</v>
      </c>
      <c r="C24" s="84" t="s">
        <v>389</v>
      </c>
      <c r="D24" s="85">
        <f t="shared" si="1"/>
        <v>12328100</v>
      </c>
      <c r="E24" s="85">
        <f t="shared" si="1"/>
        <v>194367.51</v>
      </c>
      <c r="F24" s="42" t="s">
        <v>350</v>
      </c>
    </row>
    <row r="25" spans="1:6" ht="27" customHeight="1">
      <c r="A25" s="76" t="s">
        <v>369</v>
      </c>
      <c r="B25" s="24" t="s">
        <v>367</v>
      </c>
      <c r="C25" s="84" t="s">
        <v>388</v>
      </c>
      <c r="D25" s="85">
        <f t="shared" si="1"/>
        <v>12328100</v>
      </c>
      <c r="E25" s="85">
        <f t="shared" si="1"/>
        <v>194367.51</v>
      </c>
      <c r="F25" s="42" t="s">
        <v>350</v>
      </c>
    </row>
    <row r="26" spans="1:6" ht="27" customHeight="1">
      <c r="A26" s="76" t="s">
        <v>370</v>
      </c>
      <c r="B26" s="24" t="s">
        <v>367</v>
      </c>
      <c r="C26" s="84" t="s">
        <v>387</v>
      </c>
      <c r="D26" s="85">
        <v>12328100</v>
      </c>
      <c r="E26" s="85">
        <v>194367.51</v>
      </c>
      <c r="F26" s="42" t="s">
        <v>350</v>
      </c>
    </row>
    <row r="27" spans="1:6" ht="12.75" customHeight="1">
      <c r="A27" s="56"/>
      <c r="B27" s="57"/>
      <c r="C27" s="58"/>
      <c r="D27" s="59"/>
      <c r="E27" s="59"/>
      <c r="F27" s="60"/>
    </row>
    <row r="28" spans="1:6" ht="57.75" customHeight="1"/>
    <row r="33" spans="1:6" ht="12.75" customHeight="1">
      <c r="B33" s="145" t="s">
        <v>396</v>
      </c>
      <c r="C33" s="145"/>
    </row>
    <row r="36" spans="1:6" ht="12.75" customHeight="1">
      <c r="B36" s="145"/>
      <c r="C36" s="145"/>
    </row>
    <row r="38" spans="1:6" ht="15.75" customHeight="1"/>
    <row r="39" spans="1:6" ht="12.75" customHeight="1">
      <c r="A39" s="86" t="s">
        <v>489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371</v>
      </c>
      <c r="B1" t="s">
        <v>25</v>
      </c>
    </row>
    <row r="2" spans="1:2">
      <c r="A2" t="s">
        <v>372</v>
      </c>
      <c r="B2" t="s">
        <v>373</v>
      </c>
    </row>
    <row r="3" spans="1:2">
      <c r="A3" t="s">
        <v>374</v>
      </c>
      <c r="B3" t="s">
        <v>5</v>
      </c>
    </row>
    <row r="4" spans="1:2">
      <c r="A4" t="s">
        <v>375</v>
      </c>
      <c r="B4" t="s">
        <v>376</v>
      </c>
    </row>
    <row r="5" spans="1:2">
      <c r="A5" t="s">
        <v>377</v>
      </c>
      <c r="B5" t="s">
        <v>378</v>
      </c>
    </row>
    <row r="6" spans="1:2">
      <c r="A6" t="s">
        <v>379</v>
      </c>
      <c r="B6" t="s">
        <v>380</v>
      </c>
    </row>
    <row r="7" spans="1:2">
      <c r="A7" t="s">
        <v>381</v>
      </c>
      <c r="B7" t="s">
        <v>380</v>
      </c>
    </row>
    <row r="8" spans="1:2">
      <c r="A8" t="s">
        <v>382</v>
      </c>
      <c r="B8" t="s">
        <v>383</v>
      </c>
    </row>
    <row r="9" spans="1:2">
      <c r="A9" t="s">
        <v>384</v>
      </c>
      <c r="B9" t="s">
        <v>385</v>
      </c>
    </row>
    <row r="10" spans="1:2">
      <c r="A10" t="s">
        <v>386</v>
      </c>
      <c r="B10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2022-02-09T07:03:47Z</cp:lastPrinted>
  <dcterms:created xsi:type="dcterms:W3CDTF">2021-04-07T11:16:22Z</dcterms:created>
  <dcterms:modified xsi:type="dcterms:W3CDTF">2022-02-09T07:10:30Z</dcterms:modified>
</cp:coreProperties>
</file>