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2кв-л\0503117\"/>
    </mc:Choice>
  </mc:AlternateContent>
  <xr:revisionPtr revIDLastSave="0" documentId="13_ncr:1_{387A28DD-EA37-4323-B089-B1467D7D653D}" xr6:coauthVersionLast="36" xr6:coauthVersionMax="36" xr10:uidLastSave="{00000000-0000-0000-0000-000000000000}"/>
  <bookViews>
    <workbookView xWindow="0" yWindow="0" windowWidth="21600" windowHeight="892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140" i="2" l="1"/>
  <c r="D64" i="1" l="1"/>
  <c r="F66" i="1"/>
  <c r="F65" i="1"/>
  <c r="E64" i="1"/>
  <c r="E65" i="1"/>
  <c r="D37" i="2" l="1"/>
  <c r="F42" i="1" l="1"/>
  <c r="F41" i="1" s="1"/>
  <c r="F40" i="1" s="1"/>
  <c r="F43" i="1"/>
  <c r="E41" i="1"/>
  <c r="E40" i="1" s="1"/>
  <c r="E42" i="1"/>
  <c r="D42" i="1"/>
  <c r="D41" i="1" s="1"/>
  <c r="D40" i="1" s="1"/>
  <c r="E24" i="1" l="1"/>
  <c r="F27" i="1"/>
  <c r="F26" i="1"/>
  <c r="F48" i="1"/>
  <c r="F59" i="1" l="1"/>
  <c r="E28" i="1" l="1"/>
  <c r="E23" i="1" s="1"/>
  <c r="D45" i="1"/>
  <c r="E46" i="1"/>
  <c r="E45" i="1" s="1"/>
  <c r="D49" i="1"/>
  <c r="F50" i="1"/>
  <c r="E51" i="1"/>
  <c r="E55" i="1"/>
  <c r="E58" i="1"/>
  <c r="D38" i="2" l="1"/>
  <c r="D39" i="2"/>
  <c r="F42" i="2"/>
  <c r="F41" i="2" s="1"/>
  <c r="F40" i="2" s="1"/>
  <c r="F39" i="2" s="1"/>
  <c r="F38" i="2" s="1"/>
  <c r="F37" i="2" s="1"/>
  <c r="E41" i="2"/>
  <c r="E40" i="2" s="1"/>
  <c r="E39" i="2" s="1"/>
  <c r="E38" i="2" s="1"/>
  <c r="E37" i="2" s="1"/>
  <c r="D40" i="2"/>
  <c r="D41" i="2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0" i="2"/>
  <c r="D89" i="2" s="1"/>
  <c r="D91" i="2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92" i="2"/>
  <c r="E191" i="2" s="1"/>
  <c r="E190" i="2" s="1"/>
  <c r="E189" i="2" s="1"/>
  <c r="E188" i="2" s="1"/>
  <c r="E187" i="2" s="1"/>
  <c r="E186" i="2" s="1"/>
  <c r="F193" i="2"/>
  <c r="F192" i="2" s="1"/>
  <c r="F191" i="2" s="1"/>
  <c r="F190" i="2" s="1"/>
  <c r="F189" i="2" s="1"/>
  <c r="F188" i="2" s="1"/>
  <c r="F187" i="2" s="1"/>
  <c r="F186" i="2" s="1"/>
  <c r="D192" i="2"/>
  <c r="D191" i="2" s="1"/>
  <c r="D190" i="2" s="1"/>
  <c r="D189" i="2" s="1"/>
  <c r="D188" i="2" s="1"/>
  <c r="D187" i="2" s="1"/>
  <c r="D186" i="2" s="1"/>
  <c r="E136" i="2" l="1"/>
  <c r="E135" i="2" s="1"/>
  <c r="E134" i="2" s="1"/>
  <c r="D136" i="2"/>
  <c r="D135" i="2" s="1"/>
  <c r="D134" i="2" s="1"/>
  <c r="D168" i="2"/>
  <c r="E73" i="1" l="1"/>
  <c r="D75" i="1" l="1"/>
  <c r="E66" i="2" l="1"/>
  <c r="E75" i="1" l="1"/>
  <c r="F76" i="1" l="1"/>
  <c r="F75" i="1" s="1"/>
  <c r="E32" i="1" l="1"/>
  <c r="D23" i="1" l="1"/>
  <c r="D22" i="1" s="1"/>
  <c r="D32" i="1" l="1"/>
  <c r="D34" i="1"/>
  <c r="D36" i="1"/>
  <c r="D38" i="1"/>
  <c r="D57" i="1"/>
  <c r="D53" i="1" s="1"/>
  <c r="D62" i="1"/>
  <c r="D61" i="1" s="1"/>
  <c r="D60" i="1" s="1"/>
  <c r="D68" i="1"/>
  <c r="D67" i="1" s="1"/>
  <c r="E72" i="1"/>
  <c r="E78" i="1"/>
  <c r="D73" i="1"/>
  <c r="D72" i="1" s="1"/>
  <c r="D31" i="1" l="1"/>
  <c r="D30" i="1" s="1"/>
  <c r="D44" i="1"/>
  <c r="D80" i="1"/>
  <c r="D77" i="1" s="1"/>
  <c r="D71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1" i="2"/>
  <c r="F148" i="2"/>
  <c r="F149" i="2"/>
  <c r="F153" i="2"/>
  <c r="F157" i="2"/>
  <c r="F161" i="2"/>
  <c r="F169" i="2"/>
  <c r="F177" i="2"/>
  <c r="F185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6" i="2"/>
  <c r="D155" i="2" s="1"/>
  <c r="D160" i="2"/>
  <c r="D159" i="2" s="1"/>
  <c r="D167" i="2"/>
  <c r="D166" i="2" s="1"/>
  <c r="D165" i="2" s="1"/>
  <c r="D164" i="2" s="1"/>
  <c r="D163" i="2" s="1"/>
  <c r="D162" i="2" s="1"/>
  <c r="D184" i="2"/>
  <c r="E79" i="2"/>
  <c r="E78" i="2" s="1"/>
  <c r="D79" i="2"/>
  <c r="E82" i="2"/>
  <c r="F29" i="1"/>
  <c r="F33" i="1"/>
  <c r="F35" i="1"/>
  <c r="F37" i="1"/>
  <c r="F39" i="1"/>
  <c r="F47" i="1"/>
  <c r="F46" i="1" s="1"/>
  <c r="F52" i="1"/>
  <c r="F56" i="1"/>
  <c r="F63" i="1"/>
  <c r="F67" i="1"/>
  <c r="F68" i="1"/>
  <c r="F69" i="1"/>
  <c r="F73" i="1"/>
  <c r="F74" i="1"/>
  <c r="F78" i="1"/>
  <c r="F79" i="1"/>
  <c r="F81" i="1"/>
  <c r="F25" i="1"/>
  <c r="F55" i="1"/>
  <c r="E80" i="1"/>
  <c r="F80" i="1" s="1"/>
  <c r="F64" i="1"/>
  <c r="D176" i="2"/>
  <c r="D88" i="2" l="1"/>
  <c r="D87" i="2" s="1"/>
  <c r="F129" i="2"/>
  <c r="D70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4" i="2"/>
  <c r="D158" i="2"/>
  <c r="D175" i="2"/>
  <c r="D183" i="2"/>
  <c r="F58" i="1"/>
  <c r="D147" i="2"/>
  <c r="D152" i="2"/>
  <c r="E58" i="2"/>
  <c r="F58" i="2" s="1"/>
  <c r="E121" i="2"/>
  <c r="F121" i="2" s="1"/>
  <c r="E139" i="2"/>
  <c r="E138" i="2" s="1"/>
  <c r="E133" i="2" s="1"/>
  <c r="E168" i="2"/>
  <c r="F168" i="2" s="1"/>
  <c r="F28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F140" i="2"/>
  <c r="F139" i="2" s="1"/>
  <c r="F138" i="2" s="1"/>
  <c r="D139" i="2"/>
  <c r="D146" i="2"/>
  <c r="D151" i="2"/>
  <c r="E167" i="2"/>
  <c r="D174" i="2"/>
  <c r="D182" i="2"/>
  <c r="E22" i="2"/>
  <c r="F22" i="2" s="1"/>
  <c r="E156" i="2"/>
  <c r="F156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38" i="2"/>
  <c r="D133" i="2" s="1"/>
  <c r="D145" i="2"/>
  <c r="D150" i="2"/>
  <c r="E155" i="2"/>
  <c r="E166" i="2"/>
  <c r="F167" i="2"/>
  <c r="D173" i="2"/>
  <c r="D181" i="2"/>
  <c r="E62" i="1"/>
  <c r="F62" i="1" s="1"/>
  <c r="E112" i="2"/>
  <c r="E111" i="2" s="1"/>
  <c r="E110" i="2" s="1"/>
  <c r="E109" i="2" s="1"/>
  <c r="E160" i="2"/>
  <c r="F160" i="2" s="1"/>
  <c r="D144" i="2" l="1"/>
  <c r="D143" i="2" s="1"/>
  <c r="D18" i="2"/>
  <c r="D50" i="2"/>
  <c r="D49" i="2" s="1"/>
  <c r="D75" i="2"/>
  <c r="F119" i="2"/>
  <c r="F126" i="2"/>
  <c r="D125" i="2"/>
  <c r="F155" i="2"/>
  <c r="E154" i="2"/>
  <c r="F154" i="2" s="1"/>
  <c r="E159" i="2"/>
  <c r="E165" i="2"/>
  <c r="F166" i="2"/>
  <c r="D172" i="2"/>
  <c r="D180" i="2"/>
  <c r="E176" i="2"/>
  <c r="E184" i="2"/>
  <c r="E147" i="2"/>
  <c r="E152" i="2"/>
  <c r="D112" i="2"/>
  <c r="F112" i="2" s="1"/>
  <c r="E104" i="2"/>
  <c r="E94" i="2"/>
  <c r="E57" i="2"/>
  <c r="F57" i="2" s="1"/>
  <c r="E28" i="2"/>
  <c r="F32" i="1"/>
  <c r="E34" i="1"/>
  <c r="F34" i="1" s="1"/>
  <c r="E36" i="1"/>
  <c r="F36" i="1" s="1"/>
  <c r="E38" i="1"/>
  <c r="F38" i="1" s="1"/>
  <c r="F45" i="1"/>
  <c r="E54" i="1"/>
  <c r="F54" i="1" s="1"/>
  <c r="E57" i="1"/>
  <c r="F57" i="1" s="1"/>
  <c r="E61" i="1"/>
  <c r="F72" i="1"/>
  <c r="E77" i="1"/>
  <c r="E71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19" i="3" s="1"/>
  <c r="F18" i="3" s="1"/>
  <c r="F12" i="3" s="1"/>
  <c r="F71" i="1"/>
  <c r="F51" i="1"/>
  <c r="E49" i="1"/>
  <c r="F49" i="1" s="1"/>
  <c r="E65" i="2"/>
  <c r="F65" i="2" s="1"/>
  <c r="F66" i="2"/>
  <c r="D142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6" i="2"/>
  <c r="F146" i="2" s="1"/>
  <c r="F147" i="2"/>
  <c r="E151" i="2"/>
  <c r="F151" i="2" s="1"/>
  <c r="F152" i="2"/>
  <c r="F159" i="2"/>
  <c r="E158" i="2"/>
  <c r="F158" i="2" s="1"/>
  <c r="E164" i="2"/>
  <c r="F165" i="2"/>
  <c r="E175" i="2"/>
  <c r="F175" i="2" s="1"/>
  <c r="F176" i="2"/>
  <c r="D171" i="2"/>
  <c r="E183" i="2"/>
  <c r="F183" i="2" s="1"/>
  <c r="F184" i="2"/>
  <c r="D179" i="2"/>
  <c r="D18" i="3"/>
  <c r="D12" i="3" s="1"/>
  <c r="F24" i="1"/>
  <c r="F23" i="1"/>
  <c r="E60" i="1"/>
  <c r="F61" i="1"/>
  <c r="F77" i="1"/>
  <c r="E18" i="3"/>
  <c r="E12" i="3" s="1"/>
  <c r="E56" i="2"/>
  <c r="F56" i="2" s="1"/>
  <c r="E53" i="1"/>
  <c r="F53" i="1" s="1"/>
  <c r="E21" i="2"/>
  <c r="F21" i="2" s="1"/>
  <c r="E174" i="2"/>
  <c r="F174" i="2" s="1"/>
  <c r="E31" i="1"/>
  <c r="F93" i="2" l="1"/>
  <c r="F88" i="2"/>
  <c r="E70" i="1"/>
  <c r="F70" i="1" s="1"/>
  <c r="E182" i="2"/>
  <c r="F182" i="2" s="1"/>
  <c r="E64" i="2"/>
  <c r="F64" i="2" s="1"/>
  <c r="E26" i="2"/>
  <c r="F26" i="2" s="1"/>
  <c r="E145" i="2"/>
  <c r="E150" i="2"/>
  <c r="F150" i="2" s="1"/>
  <c r="E102" i="2"/>
  <c r="F102" i="2" s="1"/>
  <c r="F60" i="1"/>
  <c r="E51" i="2"/>
  <c r="D73" i="2"/>
  <c r="F111" i="2"/>
  <c r="D110" i="2"/>
  <c r="E107" i="2"/>
  <c r="D131" i="2"/>
  <c r="F132" i="2"/>
  <c r="E163" i="2"/>
  <c r="F164" i="2"/>
  <c r="D170" i="2"/>
  <c r="D178" i="2"/>
  <c r="E30" i="1"/>
  <c r="F30" i="1" s="1"/>
  <c r="F31" i="1"/>
  <c r="E44" i="1"/>
  <c r="F44" i="1" s="1"/>
  <c r="E20" i="2"/>
  <c r="F20" i="2" s="1"/>
  <c r="E76" i="2"/>
  <c r="F76" i="2" s="1"/>
  <c r="E173" i="2"/>
  <c r="F173" i="2" s="1"/>
  <c r="E22" i="1"/>
  <c r="E21" i="1" l="1"/>
  <c r="F20" i="1" s="1"/>
  <c r="F145" i="2"/>
  <c r="E144" i="2"/>
  <c r="E143" i="2" s="1"/>
  <c r="E142" i="2" s="1"/>
  <c r="E101" i="2"/>
  <c r="F101" i="2" s="1"/>
  <c r="E63" i="2"/>
  <c r="F63" i="2" s="1"/>
  <c r="E181" i="2"/>
  <c r="F181" i="2" s="1"/>
  <c r="F51" i="2"/>
  <c r="E50" i="2"/>
  <c r="F110" i="2"/>
  <c r="D109" i="2"/>
  <c r="E106" i="2"/>
  <c r="F131" i="2"/>
  <c r="D123" i="2"/>
  <c r="D15" i="2" s="1"/>
  <c r="E162" i="2"/>
  <c r="F162" i="2" s="1"/>
  <c r="F163" i="2"/>
  <c r="F22" i="1"/>
  <c r="E19" i="2"/>
  <c r="F19" i="2" s="1"/>
  <c r="E75" i="2"/>
  <c r="F75" i="2" s="1"/>
  <c r="E172" i="2"/>
  <c r="F172" i="2" s="1"/>
  <c r="E87" i="2" l="1"/>
  <c r="E86" i="2" s="1"/>
  <c r="F86" i="2" s="1"/>
  <c r="F143" i="2"/>
  <c r="F144" i="2"/>
  <c r="E62" i="2"/>
  <c r="E49" i="2" s="1"/>
  <c r="E180" i="2"/>
  <c r="F180" i="2" s="1"/>
  <c r="F50" i="2"/>
  <c r="D108" i="2"/>
  <c r="F109" i="2"/>
  <c r="E18" i="2"/>
  <c r="F18" i="2" s="1"/>
  <c r="E19" i="1"/>
  <c r="E74" i="2"/>
  <c r="F74" i="2" s="1"/>
  <c r="F142" i="2"/>
  <c r="E171" i="2"/>
  <c r="F171" i="2" s="1"/>
  <c r="F87" i="2" l="1"/>
  <c r="F62" i="2"/>
  <c r="E179" i="2"/>
  <c r="F179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70" i="2"/>
  <c r="F170" i="2" s="1"/>
  <c r="E178" i="2" l="1"/>
  <c r="E15" i="2" s="1"/>
  <c r="F16" i="2"/>
  <c r="F17" i="2"/>
  <c r="D106" i="2"/>
  <c r="D13" i="2" s="1"/>
  <c r="F107" i="2"/>
  <c r="F178" i="2" l="1"/>
  <c r="E13" i="2"/>
  <c r="E195" i="2" s="1"/>
  <c r="D195" i="2"/>
  <c r="F106" i="2"/>
  <c r="F15" i="2" l="1"/>
  <c r="F13" i="2"/>
</calcChain>
</file>

<file path=xl/sharedStrings.xml><?xml version="1.0" encoding="utf-8"?>
<sst xmlns="http://schemas.openxmlformats.org/spreadsheetml/2006/main" count="865" uniqueCount="491">
  <si>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</si>
  <si>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</si>
  <si>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</si>
  <si>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</si>
  <si>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</si>
  <si>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</si>
  <si>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</si>
  <si>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</si>
  <si>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</si>
  <si>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</si>
  <si>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</si>
  <si>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</si>
  <si>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</si>
  <si>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</si>
  <si>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</si>
  <si>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</si>
  <si>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</si>
  <si>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</si>
  <si>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</si>
  <si>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</si>
  <si>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</si>
  <si>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</si>
  <si>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</si>
  <si>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</si>
  <si>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</si>
  <si>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</si>
  <si>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</si>
  <si>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</si>
  <si>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</si>
  <si>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</si>
  <si>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</si>
  <si>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</si>
  <si>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</si>
  <si>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</si>
  <si>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</si>
  <si>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</si>
  <si>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</si>
  <si>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</si>
  <si>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</si>
  <si>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</si>
  <si>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</si>
  <si>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</si>
  <si>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</si>
  <si>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</si>
  <si>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</si>
  <si>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</si>
  <si>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</si>
  <si>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</si>
  <si>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</si>
  <si>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</si>
  <si>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</si>
  <si>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</si>
  <si>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</si>
  <si>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</si>
  <si>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</si>
  <si>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</si>
  <si>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</si>
  <si>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</si>
  <si>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</si>
  <si>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</si>
  <si>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</si>
  <si>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</si>
  <si>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</si>
  <si>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</si>
  <si>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</si>
  <si>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</si>
  <si>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</si>
  <si>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</si>
  <si>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</si>
  <si>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</si>
  <si>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</si>
  <si>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</si>
  <si>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</si>
  <si>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</si>
  <si>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</si>
  <si>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</si>
  <si>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</si>
  <si>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</si>
  <si>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</si>
  <si>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</si>
  <si>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</si>
  <si>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</si>
  <si>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</si>
  <si>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</si>
  <si>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</si>
  <si>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</si>
  <si>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</si>
  <si>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</si>
  <si>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</si>
  <si>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</si>
  <si>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</si>
  <si>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</si>
  <si>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</si>
  <si>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</si>
  <si>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</si>
  <si>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</si>
  <si>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</si>
  <si>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</si>
  <si>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</si>
  <si>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</si>
  <si>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</si>
  <si>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</si>
  <si>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</si>
  <si>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</si>
  <si>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</si>
  <si>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</si>
  <si>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</si>
  <si>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</si>
  <si>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</si>
  <si>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</si>
  <si>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</si>
  <si>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</si>
  <si>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</si>
  <si>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</si>
  <si>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</si>
  <si>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</si>
  <si>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</si>
  <si>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</si>
  <si>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</si>
  <si>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</si>
  <si>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</si>
  <si>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</si>
  <si>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</si>
  <si>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</si>
  <si>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</si>
  <si>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</si>
  <si>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</si>
  <si>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</si>
  <si>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</si>
  <si>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</si>
  <si>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</si>
  <si>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</si>
  <si>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</si>
  <si>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</si>
  <si>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</si>
  <si>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</si>
  <si>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</si>
  <si>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</si>
  <si>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</si>
  <si>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</si>
  <si>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</si>
  <si>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</si>
  <si>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</si>
  <si>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</si>
  <si>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</si>
  <si>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</si>
  <si>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</si>
  <si>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</si>
  <si>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</si>
  <si>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</si>
  <si>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</si>
  <si>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</si>
  <si>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</si>
  <si>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</si>
  <si>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</si>
  <si>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</si>
  <si>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</si>
  <si>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</si>
  <si>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</si>
  <si>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</si>
  <si>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</si>
  <si>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</si>
  <si>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</si>
  <si>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</si>
  <si>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</si>
  <si>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</si>
  <si>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</si>
  <si>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</si>
  <si>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</si>
  <si>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</si>
  <si>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</si>
  <si>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</si>
  <si>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</si>
  <si>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</si>
  <si>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</si>
  <si>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</si>
  <si>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</si>
  <si>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</si>
  <si>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</si>
  <si>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</si>
  <si>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</si>
  <si>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</si>
  <si>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</si>
  <si>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</si>
  <si>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</si>
  <si>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</si>
  <si>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</si>
  <si>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</si>
  <si>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</si>
  <si>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</si>
  <si>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</si>
  <si>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</si>
  <si>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</si>
  <si>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</si>
  <si>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</si>
  <si>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</si>
  <si>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</si>
  <si>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</si>
  <si>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</si>
  <si>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</si>
  <si>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</si>
  <si>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</si>
  <si>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</si>
  <si>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</si>
  <si>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</si>
  <si>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</si>
  <si>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</si>
  <si>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</si>
  <si>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</si>
  <si>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</si>
  <si>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</si>
  <si>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</si>
  <si>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</si>
  <si>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</si>
  <si>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</si>
  <si>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</si>
  <si>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</si>
  <si>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</si>
  <si>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</si>
  <si>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</si>
  <si>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</si>
  <si>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</si>
  <si>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</si>
  <si>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</si>
  <si>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</si>
  <si>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</si>
  <si>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</si>
  <si>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</si>
  <si>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</si>
  <si>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</si>
  <si>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</si>
  <si>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</si>
  <si>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</si>
  <si>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</si>
  <si>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</si>
  <si>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</si>
  <si>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</si>
  <si>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</si>
  <si>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</si>
  <si>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</si>
  <si>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</si>
  <si>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</si>
  <si>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</si>
  <si>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</si>
  <si>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</si>
  <si>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</si>
  <si>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</si>
  <si>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</si>
  <si>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</si>
  <si>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</si>
  <si>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</si>
  <si>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</si>
  <si>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</si>
  <si>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</si>
  <si>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</si>
  <si>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</si>
  <si>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</si>
  <si>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</si>
  <si>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</si>
  <si>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</si>
  <si>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</si>
  <si>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</si>
  <si>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</si>
  <si>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</si>
  <si>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</si>
  <si>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</si>
  <si>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</si>
  <si>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</si>
  <si>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</si>
  <si>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</si>
  <si>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</si>
  <si>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</si>
  <si>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</si>
  <si>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</si>
  <si>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</si>
  <si>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</si>
  <si>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</si>
  <si>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</si>
  <si>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</si>
  <si>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</si>
  <si>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</si>
  <si>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</si>
  <si>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</si>
  <si>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</si>
  <si>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</si>
  <si>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</si>
  <si>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</si>
  <si>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</si>
  <si>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</si>
  <si>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</si>
  <si>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</si>
  <si>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</si>
  <si>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</si>
  <si>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</si>
  <si>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</si>
  <si>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</si>
  <si>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</si>
  <si>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</si>
  <si>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</si>
  <si>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</si>
  <si>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</si>
  <si>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</si>
  <si>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</si>
  <si>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</si>
  <si>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</si>
  <si>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</si>
  <si>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</si>
  <si>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</si>
  <si>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</si>
  <si>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</si>
  <si>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</si>
  <si>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</si>
  <si>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</si>
  <si>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</si>
  <si>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</si>
  <si>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</si>
  <si>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</si>
  <si>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</si>
  <si>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</si>
  <si>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</si>
  <si>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</si>
  <si>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</si>
  <si>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</si>
  <si>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</si>
  <si>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</si>
  <si>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</si>
  <si>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</si>
  <si>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</si>
  <si>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</si>
  <si>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</si>
  <si>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</si>
  <si>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</si>
  <si>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</si>
  <si>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</si>
  <si>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</si>
  <si>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</si>
  <si>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</si>
  <si>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</si>
  <si>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</si>
  <si>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</si>
  <si>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</si>
  <si>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</si>
  <si>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</si>
  <si>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</si>
  <si>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</si>
  <si>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</si>
  <si>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</si>
  <si>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</si>
  <si>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</si>
  <si>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</si>
  <si>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</si>
  <si>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</si>
  <si>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</si>
  <si>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</si>
  <si>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</si>
  <si>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</si>
  <si>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</si>
  <si>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</si>
  <si>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</si>
  <si>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</si>
  <si>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</si>
  <si>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</si>
  <si>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</si>
  <si>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</si>
  <si>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</si>
  <si>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</si>
  <si>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</si>
  <si>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</si>
  <si>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</si>
  <si>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</si>
  <si>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</si>
  <si>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</si>
  <si>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</si>
  <si>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</si>
  <si>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</si>
  <si>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</si>
  <si>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</si>
  <si>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</si>
  <si>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</si>
  <si>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</si>
  <si>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</si>
  <si>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</si>
  <si>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</si>
  <si>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</si>
  <si>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</si>
  <si>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</si>
  <si>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</si>
  <si>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</si>
  <si>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</si>
  <si>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</si>
  <si>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</si>
  <si>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</si>
  <si>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</si>
  <si>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</si>
  <si>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</si>
  <si>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</si>
  <si>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</si>
  <si>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</si>
  <si>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</si>
  <si>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</si>
  <si>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</si>
  <si>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</si>
  <si>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</si>
  <si>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</si>
  <si>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</si>
  <si>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</si>
  <si>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</si>
  <si>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</si>
  <si>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</si>
  <si>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</si>
  <si>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</si>
  <si>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</si>
  <si>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</si>
  <si>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</si>
  <si>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</si>
  <si>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</si>
  <si>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</si>
  <si>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</si>
  <si>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</si>
  <si>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</si>
  <si>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</si>
  <si>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</si>
  <si>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</si>
  <si>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</si>
  <si>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</si>
  <si>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</si>
  <si>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</si>
  <si>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</si>
  <si>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</si>
  <si>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</si>
  <si>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</si>
  <si>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</si>
  <si>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</si>
  <si>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</si>
  <si>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</si>
  <si>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</si>
  <si>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</si>
  <si>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</si>
  <si>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</si>
  <si>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</si>
  <si>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</si>
  <si>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</si>
  <si>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</si>
  <si>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</si>
  <si>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</si>
  <si>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</si>
  <si>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</si>
  <si>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</si>
  <si>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</si>
  <si>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</si>
  <si>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</si>
  <si>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</si>
  <si>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</si>
  <si>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</si>
  <si>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</si>
  <si>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</si>
  <si>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</si>
  <si>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</si>
  <si>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</si>
  <si>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</si>
  <si>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</si>
  <si>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</si>
  <si>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</si>
  <si>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</si>
  <si>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</si>
  <si>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</si>
  <si>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</si>
  <si>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</si>
  <si>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</si>
  <si>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</si>
  <si>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</si>
  <si>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</si>
  <si>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</si>
  <si>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</si>
  <si>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</si>
  <si>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</si>
  <si>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</si>
  <si>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</si>
  <si>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</si>
  <si>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</si>
  <si>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>000 1 050300000000110</t>
  </si>
  <si>
    <t>000 1 0503010010000110</t>
  </si>
  <si>
    <t>000 1 05030100110000110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</si>
  <si>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</si>
  <si>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</si>
  <si>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на 01   мая  2023 г.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</si>
  <si>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</si>
  <si>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</si>
  <si>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</si>
  <si>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</si>
  <si>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 xml:space="preserve">                  "12"  мая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</si>
</sst>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/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23" fillId="0" borderId="44" xfId="1" applyNumberFormat="1" applyFont="1" applyFill="1" applyBorder="1" applyAlignment="1">
      <alignment horizontal="left" wrapText="1" readingOrder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804862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71156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opLeftCell="A85" workbookViewId="0">
      <selection activeCell="E26" sqref="E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66"/>
      <c r="B1" s="166"/>
      <c r="C1" s="166"/>
      <c r="D1" s="166"/>
      <c r="E1" s="2"/>
      <c r="F1" s="2"/>
    </row>
    <row r="2" spans="1:6" ht="16.899999999999999" customHeight="1" x14ac:dyDescent="0.25">
      <c r="A2" s="166" t="s">
        <v>0</v>
      </c>
      <c r="B2" s="166"/>
      <c r="C2" s="166"/>
      <c r="D2" s="16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67" t="s">
        <v>485</v>
      </c>
      <c r="B4" s="167"/>
      <c r="C4" s="167"/>
      <c r="D4" s="167"/>
      <c r="E4" s="3" t="s">
        <v>4</v>
      </c>
      <c r="F4" s="9">
        <v>45047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68" t="s">
        <v>12</v>
      </c>
      <c r="C6" s="169"/>
      <c r="D6" s="169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68" t="s">
        <v>392</v>
      </c>
      <c r="C7" s="170"/>
      <c r="D7" s="170"/>
      <c r="E7" s="170"/>
      <c r="F7" s="79" t="s">
        <v>16</v>
      </c>
    </row>
    <row r="8" spans="1:6" x14ac:dyDescent="0.2">
      <c r="A8" s="12" t="s">
        <v>430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66" t="s">
        <v>17</v>
      </c>
      <c r="B10" s="166"/>
      <c r="C10" s="166"/>
      <c r="D10" s="166"/>
      <c r="E10" s="1"/>
      <c r="F10" s="17"/>
    </row>
    <row r="11" spans="1:6" ht="4.1500000000000004" customHeight="1" x14ac:dyDescent="0.2">
      <c r="A11" s="179" t="s">
        <v>18</v>
      </c>
      <c r="B11" s="173" t="s">
        <v>19</v>
      </c>
      <c r="C11" s="173" t="s">
        <v>20</v>
      </c>
      <c r="D11" s="176" t="s">
        <v>21</v>
      </c>
      <c r="E11" s="176" t="s">
        <v>22</v>
      </c>
      <c r="F11" s="182" t="s">
        <v>23</v>
      </c>
    </row>
    <row r="12" spans="1:6" ht="3.6" customHeight="1" x14ac:dyDescent="0.2">
      <c r="A12" s="180"/>
      <c r="B12" s="174"/>
      <c r="C12" s="174"/>
      <c r="D12" s="177"/>
      <c r="E12" s="177"/>
      <c r="F12" s="183"/>
    </row>
    <row r="13" spans="1:6" ht="3" customHeight="1" x14ac:dyDescent="0.2">
      <c r="A13" s="180"/>
      <c r="B13" s="174"/>
      <c r="C13" s="174"/>
      <c r="D13" s="177"/>
      <c r="E13" s="177"/>
      <c r="F13" s="183"/>
    </row>
    <row r="14" spans="1:6" ht="3" customHeight="1" x14ac:dyDescent="0.2">
      <c r="A14" s="180"/>
      <c r="B14" s="174"/>
      <c r="C14" s="174"/>
      <c r="D14" s="177"/>
      <c r="E14" s="177"/>
      <c r="F14" s="183"/>
    </row>
    <row r="15" spans="1:6" ht="3" customHeight="1" x14ac:dyDescent="0.2">
      <c r="A15" s="180"/>
      <c r="B15" s="174"/>
      <c r="C15" s="174"/>
      <c r="D15" s="177"/>
      <c r="E15" s="177"/>
      <c r="F15" s="183"/>
    </row>
    <row r="16" spans="1:6" ht="3" customHeight="1" x14ac:dyDescent="0.2">
      <c r="A16" s="180"/>
      <c r="B16" s="174"/>
      <c r="C16" s="174"/>
      <c r="D16" s="177"/>
      <c r="E16" s="177"/>
      <c r="F16" s="183"/>
    </row>
    <row r="17" spans="1:6" ht="23.45" customHeight="1" x14ac:dyDescent="0.2">
      <c r="A17" s="181"/>
      <c r="B17" s="175"/>
      <c r="C17" s="175"/>
      <c r="D17" s="178"/>
      <c r="E17" s="178"/>
      <c r="F17" s="18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8">
        <f>D21+D70</f>
        <v>12596900</v>
      </c>
      <c r="E19" s="119">
        <f>E21+E70</f>
        <v>3677144.3</v>
      </c>
      <c r="F19" s="118">
        <f>D19-E19</f>
        <v>8919755.6999999993</v>
      </c>
    </row>
    <row r="20" spans="1:6" x14ac:dyDescent="0.2">
      <c r="A20" s="72" t="s">
        <v>30</v>
      </c>
      <c r="B20" s="26"/>
      <c r="C20" s="27"/>
      <c r="D20" s="61"/>
      <c r="E20" s="61"/>
      <c r="F20" s="171">
        <f>D21-E21</f>
        <v>5093140.09</v>
      </c>
    </row>
    <row r="21" spans="1:6" x14ac:dyDescent="0.2">
      <c r="A21" s="107" t="s">
        <v>31</v>
      </c>
      <c r="B21" s="108" t="s">
        <v>28</v>
      </c>
      <c r="C21" s="120" t="s">
        <v>32</v>
      </c>
      <c r="D21" s="109">
        <f>D22+D30+D44+D60+D64</f>
        <v>6349500</v>
      </c>
      <c r="E21" s="109">
        <f>E22+E30+E40+E44+E60+E64</f>
        <v>1256359.9099999999</v>
      </c>
      <c r="F21" s="172"/>
    </row>
    <row r="22" spans="1:6" ht="14.25" customHeight="1" x14ac:dyDescent="0.2">
      <c r="A22" s="91" t="s">
        <v>33</v>
      </c>
      <c r="B22" s="110" t="s">
        <v>28</v>
      </c>
      <c r="C22" s="121" t="s">
        <v>347</v>
      </c>
      <c r="D22" s="60">
        <f>D23</f>
        <v>1338400</v>
      </c>
      <c r="E22" s="60">
        <f>E23</f>
        <v>378121.11</v>
      </c>
      <c r="F22" s="90">
        <f t="shared" ref="F22:F24" si="0">D22-E22</f>
        <v>960278.89</v>
      </c>
    </row>
    <row r="23" spans="1:6" x14ac:dyDescent="0.2">
      <c r="A23" s="91" t="s">
        <v>34</v>
      </c>
      <c r="B23" s="110" t="s">
        <v>28</v>
      </c>
      <c r="C23" s="121" t="s">
        <v>348</v>
      </c>
      <c r="D23" s="60">
        <f>FIO+D28</f>
        <v>1338400</v>
      </c>
      <c r="E23" s="60">
        <f>E24+E28+E27</f>
        <v>378121.11</v>
      </c>
      <c r="F23" s="60">
        <f t="shared" si="0"/>
        <v>960278.89</v>
      </c>
    </row>
    <row r="24" spans="1:6" ht="96" customHeight="1" x14ac:dyDescent="0.2">
      <c r="A24" s="153" t="s">
        <v>35</v>
      </c>
      <c r="B24" s="110" t="s">
        <v>28</v>
      </c>
      <c r="C24" s="121" t="s">
        <v>349</v>
      </c>
      <c r="D24" s="60">
        <v>1326400</v>
      </c>
      <c r="E24" s="82">
        <f>E25+E26</f>
        <v>386181.75</v>
      </c>
      <c r="F24" s="60">
        <f t="shared" si="0"/>
        <v>940218.25</v>
      </c>
    </row>
    <row r="25" spans="1:6" ht="133.5" customHeight="1" x14ac:dyDescent="0.2">
      <c r="A25" s="153" t="s">
        <v>36</v>
      </c>
      <c r="B25" s="110" t="s">
        <v>28</v>
      </c>
      <c r="C25" s="121" t="s">
        <v>350</v>
      </c>
      <c r="D25" s="89">
        <v>0</v>
      </c>
      <c r="E25" s="60">
        <v>386159.89</v>
      </c>
      <c r="F25" s="60">
        <f>D25-E25</f>
        <v>-386159.89</v>
      </c>
    </row>
    <row r="26" spans="1:6" s="150" customFormat="1" ht="149.25" customHeight="1" x14ac:dyDescent="0.2">
      <c r="A26" s="154" t="s">
        <v>470</v>
      </c>
      <c r="B26" s="110" t="s">
        <v>28</v>
      </c>
      <c r="C26" s="121" t="s">
        <v>471</v>
      </c>
      <c r="D26" s="89">
        <v>0</v>
      </c>
      <c r="E26" s="151">
        <v>21.86</v>
      </c>
      <c r="F26" s="151">
        <f>D26-E26</f>
        <v>-21.86</v>
      </c>
    </row>
    <row r="27" spans="1:6" s="150" customFormat="1" ht="159.75" customHeight="1" x14ac:dyDescent="0.2">
      <c r="A27" s="155" t="s">
        <v>473</v>
      </c>
      <c r="B27" s="110" t="s">
        <v>28</v>
      </c>
      <c r="C27" s="121" t="s">
        <v>472</v>
      </c>
      <c r="D27" s="89">
        <v>0</v>
      </c>
      <c r="E27" s="151">
        <v>-0.19</v>
      </c>
      <c r="F27" s="151">
        <f>D27-E27</f>
        <v>0.19</v>
      </c>
    </row>
    <row r="28" spans="1:6" ht="58.5" customHeight="1" x14ac:dyDescent="0.2">
      <c r="A28" s="152" t="s">
        <v>38</v>
      </c>
      <c r="B28" s="110" t="s">
        <v>28</v>
      </c>
      <c r="C28" s="121" t="s">
        <v>351</v>
      </c>
      <c r="D28" s="60">
        <v>12000</v>
      </c>
      <c r="E28" s="60">
        <f>E29</f>
        <v>-8060.45</v>
      </c>
      <c r="F28" s="60">
        <f t="shared" ref="F28:F79" si="1">D28-E28</f>
        <v>20060.45</v>
      </c>
    </row>
    <row r="29" spans="1:6" ht="93.75" customHeight="1" x14ac:dyDescent="0.2">
      <c r="A29" s="152" t="s">
        <v>39</v>
      </c>
      <c r="B29" s="110" t="s">
        <v>28</v>
      </c>
      <c r="C29" s="121" t="s">
        <v>352</v>
      </c>
      <c r="D29" s="89">
        <v>0</v>
      </c>
      <c r="E29" s="60">
        <v>-8060.45</v>
      </c>
      <c r="F29" s="60">
        <f t="shared" si="1"/>
        <v>8060.45</v>
      </c>
    </row>
    <row r="30" spans="1:6" ht="41.25" customHeight="1" x14ac:dyDescent="0.2">
      <c r="A30" s="91" t="s">
        <v>40</v>
      </c>
      <c r="B30" s="110" t="s">
        <v>28</v>
      </c>
      <c r="C30" s="121" t="s">
        <v>353</v>
      </c>
      <c r="D30" s="60">
        <f>D31</f>
        <v>958400</v>
      </c>
      <c r="E30" s="60">
        <f>E31</f>
        <v>345498.54000000004</v>
      </c>
      <c r="F30" s="60">
        <f t="shared" si="1"/>
        <v>612901.46</v>
      </c>
    </row>
    <row r="31" spans="1:6" ht="45" customHeight="1" x14ac:dyDescent="0.2">
      <c r="A31" s="112" t="s">
        <v>41</v>
      </c>
      <c r="B31" s="110" t="s">
        <v>28</v>
      </c>
      <c r="C31" s="121" t="s">
        <v>354</v>
      </c>
      <c r="D31" s="60">
        <f>D32+D34+D36+D38</f>
        <v>958400</v>
      </c>
      <c r="E31" s="60">
        <f>E32+E34+E36+E38</f>
        <v>345498.54000000004</v>
      </c>
      <c r="F31" s="60">
        <f t="shared" si="1"/>
        <v>612901.46</v>
      </c>
    </row>
    <row r="32" spans="1:6" ht="90" customHeight="1" x14ac:dyDescent="0.2">
      <c r="A32" s="112" t="s">
        <v>42</v>
      </c>
      <c r="B32" s="110" t="s">
        <v>28</v>
      </c>
      <c r="C32" s="121" t="s">
        <v>355</v>
      </c>
      <c r="D32" s="82">
        <f>D33</f>
        <v>453900</v>
      </c>
      <c r="E32" s="82">
        <f>E33</f>
        <v>177579.35</v>
      </c>
      <c r="F32" s="60">
        <f t="shared" si="1"/>
        <v>276320.65000000002</v>
      </c>
    </row>
    <row r="33" spans="1:6" ht="135" customHeight="1" x14ac:dyDescent="0.2">
      <c r="A33" s="156" t="s">
        <v>43</v>
      </c>
      <c r="B33" s="110" t="s">
        <v>28</v>
      </c>
      <c r="C33" s="121" t="s">
        <v>356</v>
      </c>
      <c r="D33" s="60">
        <v>453900</v>
      </c>
      <c r="E33" s="60">
        <v>177579.35</v>
      </c>
      <c r="F33" s="60">
        <f t="shared" si="1"/>
        <v>276320.65000000002</v>
      </c>
    </row>
    <row r="34" spans="1:6" ht="96.75" customHeight="1" x14ac:dyDescent="0.2">
      <c r="A34" s="156" t="s">
        <v>44</v>
      </c>
      <c r="B34" s="110" t="s">
        <v>28</v>
      </c>
      <c r="C34" s="121" t="s">
        <v>357</v>
      </c>
      <c r="D34" s="60">
        <f>D35</f>
        <v>3200</v>
      </c>
      <c r="E34" s="60">
        <f>E35</f>
        <v>815.38</v>
      </c>
      <c r="F34" s="60">
        <f t="shared" si="1"/>
        <v>2384.62</v>
      </c>
    </row>
    <row r="35" spans="1:6" ht="129.75" customHeight="1" x14ac:dyDescent="0.2">
      <c r="A35" s="111" t="s">
        <v>45</v>
      </c>
      <c r="B35" s="110" t="s">
        <v>28</v>
      </c>
      <c r="C35" s="121" t="s">
        <v>358</v>
      </c>
      <c r="D35" s="60">
        <v>3200</v>
      </c>
      <c r="E35" s="60">
        <v>815.38</v>
      </c>
      <c r="F35" s="60">
        <f t="shared" si="1"/>
        <v>2384.62</v>
      </c>
    </row>
    <row r="36" spans="1:6" ht="73.900000000000006" customHeight="1" x14ac:dyDescent="0.2">
      <c r="A36" s="91" t="s">
        <v>46</v>
      </c>
      <c r="B36" s="110" t="s">
        <v>28</v>
      </c>
      <c r="C36" s="121" t="s">
        <v>359</v>
      </c>
      <c r="D36" s="60">
        <f>D37</f>
        <v>561200</v>
      </c>
      <c r="E36" s="60">
        <f>E37</f>
        <v>189098.42</v>
      </c>
      <c r="F36" s="60">
        <f t="shared" si="1"/>
        <v>372101.57999999996</v>
      </c>
    </row>
    <row r="37" spans="1:6" ht="135" customHeight="1" x14ac:dyDescent="0.2">
      <c r="A37" s="156" t="s">
        <v>47</v>
      </c>
      <c r="B37" s="110" t="s">
        <v>28</v>
      </c>
      <c r="C37" s="121" t="s">
        <v>360</v>
      </c>
      <c r="D37" s="60">
        <v>561200</v>
      </c>
      <c r="E37" s="60">
        <v>189098.42</v>
      </c>
      <c r="F37" s="60">
        <f t="shared" si="1"/>
        <v>372101.57999999996</v>
      </c>
    </row>
    <row r="38" spans="1:6" ht="87.75" customHeight="1" x14ac:dyDescent="0.2">
      <c r="A38" s="112" t="s">
        <v>48</v>
      </c>
      <c r="B38" s="110" t="s">
        <v>28</v>
      </c>
      <c r="C38" s="121" t="s">
        <v>361</v>
      </c>
      <c r="D38" s="60">
        <f>D39</f>
        <v>-59900</v>
      </c>
      <c r="E38" s="60">
        <f>E39</f>
        <v>-21994.61</v>
      </c>
      <c r="F38" s="60">
        <f t="shared" si="1"/>
        <v>-37905.39</v>
      </c>
    </row>
    <row r="39" spans="1:6" ht="129" customHeight="1" x14ac:dyDescent="0.2">
      <c r="A39" s="156" t="s">
        <v>49</v>
      </c>
      <c r="B39" s="110" t="s">
        <v>28</v>
      </c>
      <c r="C39" s="121" t="s">
        <v>362</v>
      </c>
      <c r="D39" s="60">
        <v>-59900</v>
      </c>
      <c r="E39" s="60">
        <v>-21994.61</v>
      </c>
      <c r="F39" s="60">
        <f t="shared" si="1"/>
        <v>-37905.39</v>
      </c>
    </row>
    <row r="40" spans="1:6" s="150" customFormat="1" ht="24" customHeight="1" x14ac:dyDescent="0.2">
      <c r="A40" s="161" t="s">
        <v>476</v>
      </c>
      <c r="B40" s="110" t="s">
        <v>28</v>
      </c>
      <c r="C40" s="164" t="s">
        <v>479</v>
      </c>
      <c r="D40" s="117">
        <f t="shared" ref="D40:F42" si="2">D41</f>
        <v>0</v>
      </c>
      <c r="E40" s="151">
        <f t="shared" si="2"/>
        <v>50702.5</v>
      </c>
      <c r="F40" s="151">
        <f t="shared" si="2"/>
        <v>-50702.5</v>
      </c>
    </row>
    <row r="41" spans="1:6" s="150" customFormat="1" ht="16.5" customHeight="1" x14ac:dyDescent="0.2">
      <c r="A41" s="162" t="s">
        <v>477</v>
      </c>
      <c r="B41" s="110" t="s">
        <v>28</v>
      </c>
      <c r="C41" s="164" t="s">
        <v>480</v>
      </c>
      <c r="D41" s="117">
        <f t="shared" si="2"/>
        <v>0</v>
      </c>
      <c r="E41" s="151">
        <f t="shared" si="2"/>
        <v>50702.5</v>
      </c>
      <c r="F41" s="151">
        <f t="shared" si="2"/>
        <v>-50702.5</v>
      </c>
    </row>
    <row r="42" spans="1:6" s="150" customFormat="1" ht="16.5" customHeight="1" x14ac:dyDescent="0.2">
      <c r="A42" s="162" t="s">
        <v>477</v>
      </c>
      <c r="B42" s="110" t="s">
        <v>28</v>
      </c>
      <c r="C42" s="164" t="s">
        <v>481</v>
      </c>
      <c r="D42" s="117">
        <f t="shared" si="2"/>
        <v>0</v>
      </c>
      <c r="E42" s="151">
        <f t="shared" si="2"/>
        <v>50702.5</v>
      </c>
      <c r="F42" s="151">
        <f t="shared" si="2"/>
        <v>-50702.5</v>
      </c>
    </row>
    <row r="43" spans="1:6" s="150" customFormat="1" ht="57" customHeight="1" x14ac:dyDescent="0.2">
      <c r="A43" s="163" t="s">
        <v>478</v>
      </c>
      <c r="B43" s="110" t="s">
        <v>28</v>
      </c>
      <c r="C43" s="164" t="s">
        <v>482</v>
      </c>
      <c r="D43" s="117">
        <v>0</v>
      </c>
      <c r="E43" s="151">
        <v>50702.5</v>
      </c>
      <c r="F43" s="151">
        <f>D43-E43</f>
        <v>-50702.5</v>
      </c>
    </row>
    <row r="44" spans="1:6" x14ac:dyDescent="0.2">
      <c r="A44" s="91" t="s">
        <v>50</v>
      </c>
      <c r="B44" s="110" t="s">
        <v>28</v>
      </c>
      <c r="C44" s="121" t="s">
        <v>363</v>
      </c>
      <c r="D44" s="60">
        <f>D45+D49+D53</f>
        <v>3967600</v>
      </c>
      <c r="E44" s="60">
        <f>E45+E49+E53</f>
        <v>469045.18999999994</v>
      </c>
      <c r="F44" s="60">
        <f t="shared" si="1"/>
        <v>3498554.81</v>
      </c>
    </row>
    <row r="45" spans="1:6" x14ac:dyDescent="0.2">
      <c r="A45" s="91" t="s">
        <v>51</v>
      </c>
      <c r="B45" s="110" t="s">
        <v>28</v>
      </c>
      <c r="C45" s="121" t="s">
        <v>364</v>
      </c>
      <c r="D45" s="60">
        <f>D46</f>
        <v>349600</v>
      </c>
      <c r="E45" s="60">
        <f>E46+E48</f>
        <v>12484.730000000001</v>
      </c>
      <c r="F45" s="60">
        <f t="shared" si="1"/>
        <v>337115.27</v>
      </c>
    </row>
    <row r="46" spans="1:6" ht="52.5" customHeight="1" x14ac:dyDescent="0.2">
      <c r="A46" s="157" t="s">
        <v>52</v>
      </c>
      <c r="B46" s="110" t="s">
        <v>28</v>
      </c>
      <c r="C46" s="121" t="s">
        <v>365</v>
      </c>
      <c r="D46" s="60">
        <v>349600</v>
      </c>
      <c r="E46" s="60">
        <f>E47</f>
        <v>12492.87</v>
      </c>
      <c r="F46" s="60">
        <f>F47</f>
        <v>-12492.87</v>
      </c>
    </row>
    <row r="47" spans="1:6" ht="97.5" customHeight="1" x14ac:dyDescent="0.2">
      <c r="A47" s="152" t="s">
        <v>53</v>
      </c>
      <c r="B47" s="110" t="s">
        <v>28</v>
      </c>
      <c r="C47" s="121" t="s">
        <v>366</v>
      </c>
      <c r="D47" s="89">
        <v>0</v>
      </c>
      <c r="E47" s="60">
        <v>12492.87</v>
      </c>
      <c r="F47" s="60">
        <f t="shared" si="1"/>
        <v>-12492.87</v>
      </c>
    </row>
    <row r="48" spans="1:6" ht="97.5" customHeight="1" x14ac:dyDescent="0.2">
      <c r="A48" s="158" t="s">
        <v>468</v>
      </c>
      <c r="B48" s="110" t="s">
        <v>28</v>
      </c>
      <c r="C48" s="121" t="s">
        <v>469</v>
      </c>
      <c r="D48" s="117">
        <v>0</v>
      </c>
      <c r="E48" s="60">
        <v>-8.14</v>
      </c>
      <c r="F48" s="151">
        <f t="shared" si="1"/>
        <v>8.14</v>
      </c>
    </row>
    <row r="49" spans="1:6" x14ac:dyDescent="0.2">
      <c r="A49" s="91" t="s">
        <v>54</v>
      </c>
      <c r="B49" s="110" t="s">
        <v>28</v>
      </c>
      <c r="C49" s="121" t="s">
        <v>367</v>
      </c>
      <c r="D49" s="60">
        <f>D50+D51</f>
        <v>1203200</v>
      </c>
      <c r="E49" s="60">
        <f>E50+E51</f>
        <v>90024.68</v>
      </c>
      <c r="F49" s="60">
        <f>D49-E49</f>
        <v>1113175.32</v>
      </c>
    </row>
    <row r="50" spans="1:6" x14ac:dyDescent="0.2">
      <c r="A50" s="102" t="s">
        <v>55</v>
      </c>
      <c r="B50" s="110" t="s">
        <v>28</v>
      </c>
      <c r="C50" s="121" t="s">
        <v>368</v>
      </c>
      <c r="D50" s="60">
        <v>20800</v>
      </c>
      <c r="E50" s="117">
        <v>4515</v>
      </c>
      <c r="F50" s="60">
        <f>D50-E50</f>
        <v>16285</v>
      </c>
    </row>
    <row r="51" spans="1:6" x14ac:dyDescent="0.2">
      <c r="A51" s="91" t="s">
        <v>56</v>
      </c>
      <c r="B51" s="110" t="s">
        <v>28</v>
      </c>
      <c r="C51" s="121" t="s">
        <v>369</v>
      </c>
      <c r="D51" s="60">
        <v>1182400</v>
      </c>
      <c r="E51" s="60">
        <f>E52</f>
        <v>85509.68</v>
      </c>
      <c r="F51" s="60">
        <f t="shared" si="1"/>
        <v>1096890.32</v>
      </c>
    </row>
    <row r="52" spans="1:6" ht="54" customHeight="1" x14ac:dyDescent="0.2">
      <c r="A52" s="91" t="s">
        <v>57</v>
      </c>
      <c r="B52" s="110" t="s">
        <v>28</v>
      </c>
      <c r="C52" s="121" t="s">
        <v>370</v>
      </c>
      <c r="D52" s="89">
        <v>0</v>
      </c>
      <c r="E52" s="60">
        <v>85509.68</v>
      </c>
      <c r="F52" s="60">
        <f t="shared" si="1"/>
        <v>-85509.68</v>
      </c>
    </row>
    <row r="53" spans="1:6" ht="15" customHeight="1" x14ac:dyDescent="0.2">
      <c r="A53" s="112" t="s">
        <v>58</v>
      </c>
      <c r="B53" s="110" t="s">
        <v>28</v>
      </c>
      <c r="C53" s="121" t="s">
        <v>371</v>
      </c>
      <c r="D53" s="60">
        <f>D54+D57</f>
        <v>2414800</v>
      </c>
      <c r="E53" s="60">
        <f>E54+E57</f>
        <v>366535.77999999997</v>
      </c>
      <c r="F53" s="60">
        <f t="shared" si="1"/>
        <v>2048264.22</v>
      </c>
    </row>
    <row r="54" spans="1:6" ht="17.25" customHeight="1" x14ac:dyDescent="0.2">
      <c r="A54" s="112" t="s">
        <v>59</v>
      </c>
      <c r="B54" s="110" t="s">
        <v>28</v>
      </c>
      <c r="C54" s="121" t="s">
        <v>372</v>
      </c>
      <c r="D54" s="60">
        <v>859400</v>
      </c>
      <c r="E54" s="60">
        <f>E55</f>
        <v>359360.67</v>
      </c>
      <c r="F54" s="60">
        <f t="shared" si="1"/>
        <v>500039.33</v>
      </c>
    </row>
    <row r="55" spans="1:6" ht="49.5" customHeight="1" x14ac:dyDescent="0.2">
      <c r="A55" s="112" t="s">
        <v>60</v>
      </c>
      <c r="B55" s="110" t="s">
        <v>28</v>
      </c>
      <c r="C55" s="121" t="s">
        <v>373</v>
      </c>
      <c r="D55" s="60">
        <v>859400</v>
      </c>
      <c r="E55" s="60">
        <f>E56</f>
        <v>359360.67</v>
      </c>
      <c r="F55" s="60">
        <f t="shared" si="1"/>
        <v>500039.33</v>
      </c>
    </row>
    <row r="56" spans="1:6" ht="84" customHeight="1" x14ac:dyDescent="0.2">
      <c r="A56" s="112" t="s">
        <v>407</v>
      </c>
      <c r="B56" s="110" t="s">
        <v>28</v>
      </c>
      <c r="C56" s="121" t="s">
        <v>406</v>
      </c>
      <c r="D56" s="89">
        <v>0</v>
      </c>
      <c r="E56" s="60">
        <v>359360.67</v>
      </c>
      <c r="F56" s="60">
        <f t="shared" si="1"/>
        <v>-359360.67</v>
      </c>
    </row>
    <row r="57" spans="1:6" ht="16.5" customHeight="1" x14ac:dyDescent="0.2">
      <c r="A57" s="112" t="s">
        <v>61</v>
      </c>
      <c r="B57" s="110" t="s">
        <v>28</v>
      </c>
      <c r="C57" s="121" t="s">
        <v>374</v>
      </c>
      <c r="D57" s="60">
        <f>D58</f>
        <v>1555400</v>
      </c>
      <c r="E57" s="60">
        <f>E58</f>
        <v>7175.11</v>
      </c>
      <c r="F57" s="60">
        <f t="shared" si="1"/>
        <v>1548224.89</v>
      </c>
    </row>
    <row r="58" spans="1:6" ht="49.5" customHeight="1" x14ac:dyDescent="0.2">
      <c r="A58" s="112" t="s">
        <v>62</v>
      </c>
      <c r="B58" s="110" t="s">
        <v>28</v>
      </c>
      <c r="C58" s="121" t="s">
        <v>375</v>
      </c>
      <c r="D58" s="60">
        <v>1555400</v>
      </c>
      <c r="E58" s="60">
        <f>E59</f>
        <v>7175.11</v>
      </c>
      <c r="F58" s="60">
        <f t="shared" si="1"/>
        <v>1548224.89</v>
      </c>
    </row>
    <row r="59" spans="1:6" ht="82.5" customHeight="1" x14ac:dyDescent="0.2">
      <c r="A59" s="112" t="s">
        <v>405</v>
      </c>
      <c r="B59" s="110" t="s">
        <v>28</v>
      </c>
      <c r="C59" s="121" t="s">
        <v>404</v>
      </c>
      <c r="D59" s="89">
        <v>0</v>
      </c>
      <c r="E59" s="60">
        <v>7175.11</v>
      </c>
      <c r="F59" s="60">
        <f t="shared" si="1"/>
        <v>-7175.11</v>
      </c>
    </row>
    <row r="60" spans="1:6" ht="48.75" customHeight="1" x14ac:dyDescent="0.2">
      <c r="A60" s="91" t="s">
        <v>63</v>
      </c>
      <c r="B60" s="110" t="s">
        <v>28</v>
      </c>
      <c r="C60" s="121" t="s">
        <v>376</v>
      </c>
      <c r="D60" s="60">
        <f>D61</f>
        <v>81300</v>
      </c>
      <c r="E60" s="160">
        <f t="shared" ref="E60:E62" si="3">E61</f>
        <v>12692.57</v>
      </c>
      <c r="F60" s="60">
        <f t="shared" si="1"/>
        <v>68607.429999999993</v>
      </c>
    </row>
    <row r="61" spans="1:6" ht="93" customHeight="1" x14ac:dyDescent="0.2">
      <c r="A61" s="156" t="s">
        <v>64</v>
      </c>
      <c r="B61" s="110" t="s">
        <v>28</v>
      </c>
      <c r="C61" s="121" t="s">
        <v>377</v>
      </c>
      <c r="D61" s="60">
        <f>D62</f>
        <v>81300</v>
      </c>
      <c r="E61" s="160">
        <f t="shared" si="3"/>
        <v>12692.57</v>
      </c>
      <c r="F61" s="60">
        <f t="shared" si="1"/>
        <v>68607.429999999993</v>
      </c>
    </row>
    <row r="62" spans="1:6" ht="84" customHeight="1" x14ac:dyDescent="0.2">
      <c r="A62" s="112" t="s">
        <v>65</v>
      </c>
      <c r="B62" s="110" t="s">
        <v>28</v>
      </c>
      <c r="C62" s="121" t="s">
        <v>378</v>
      </c>
      <c r="D62" s="60">
        <f>D63</f>
        <v>81300</v>
      </c>
      <c r="E62" s="160">
        <f t="shared" si="3"/>
        <v>12692.57</v>
      </c>
      <c r="F62" s="60">
        <f t="shared" si="1"/>
        <v>68607.429999999993</v>
      </c>
    </row>
    <row r="63" spans="1:6" ht="98.25" customHeight="1" x14ac:dyDescent="0.2">
      <c r="A63" s="156" t="s">
        <v>66</v>
      </c>
      <c r="B63" s="110" t="s">
        <v>28</v>
      </c>
      <c r="C63" s="121" t="s">
        <v>379</v>
      </c>
      <c r="D63" s="60">
        <v>81300</v>
      </c>
      <c r="E63" s="160">
        <v>12692.57</v>
      </c>
      <c r="F63" s="60">
        <f t="shared" si="1"/>
        <v>68607.429999999993</v>
      </c>
    </row>
    <row r="64" spans="1:6" x14ac:dyDescent="0.2">
      <c r="A64" s="91" t="s">
        <v>67</v>
      </c>
      <c r="B64" s="110" t="s">
        <v>28</v>
      </c>
      <c r="C64" s="121" t="s">
        <v>380</v>
      </c>
      <c r="D64" s="60">
        <f>D67</f>
        <v>3800</v>
      </c>
      <c r="E64" s="117">
        <f>E65</f>
        <v>300</v>
      </c>
      <c r="F64" s="60">
        <f t="shared" si="1"/>
        <v>3500</v>
      </c>
    </row>
    <row r="65" spans="1:6" s="150" customFormat="1" ht="42.75" customHeight="1" x14ac:dyDescent="0.2">
      <c r="A65" s="165" t="s">
        <v>486</v>
      </c>
      <c r="B65" s="110" t="s">
        <v>28</v>
      </c>
      <c r="C65" s="121" t="s">
        <v>487</v>
      </c>
      <c r="D65" s="151">
        <v>0</v>
      </c>
      <c r="E65" s="117">
        <f>E66</f>
        <v>300</v>
      </c>
      <c r="F65" s="151">
        <f t="shared" si="1"/>
        <v>-300</v>
      </c>
    </row>
    <row r="66" spans="1:6" s="150" customFormat="1" ht="54.75" customHeight="1" x14ac:dyDescent="0.2">
      <c r="A66" s="165" t="s">
        <v>488</v>
      </c>
      <c r="B66" s="110" t="s">
        <v>28</v>
      </c>
      <c r="C66" s="121" t="s">
        <v>489</v>
      </c>
      <c r="D66" s="151">
        <v>0</v>
      </c>
      <c r="E66" s="117">
        <v>300</v>
      </c>
      <c r="F66" s="151">
        <f t="shared" si="1"/>
        <v>-300</v>
      </c>
    </row>
    <row r="67" spans="1:6" ht="30.75" customHeight="1" x14ac:dyDescent="0.2">
      <c r="A67" s="112" t="s">
        <v>68</v>
      </c>
      <c r="B67" s="110" t="s">
        <v>28</v>
      </c>
      <c r="C67" s="121" t="s">
        <v>381</v>
      </c>
      <c r="D67" s="60">
        <f>D68</f>
        <v>3800</v>
      </c>
      <c r="E67" s="89">
        <v>0</v>
      </c>
      <c r="F67" s="60">
        <f t="shared" si="1"/>
        <v>3800</v>
      </c>
    </row>
    <row r="68" spans="1:6" ht="82.5" customHeight="1" x14ac:dyDescent="0.2">
      <c r="A68" s="112" t="s">
        <v>410</v>
      </c>
      <c r="B68" s="110" t="s">
        <v>28</v>
      </c>
      <c r="C68" s="121" t="s">
        <v>382</v>
      </c>
      <c r="D68" s="60">
        <f>D69</f>
        <v>3800</v>
      </c>
      <c r="E68" s="89">
        <v>0</v>
      </c>
      <c r="F68" s="60">
        <f t="shared" si="1"/>
        <v>3800</v>
      </c>
    </row>
    <row r="69" spans="1:6" ht="87" customHeight="1" x14ac:dyDescent="0.2">
      <c r="A69" s="112" t="s">
        <v>411</v>
      </c>
      <c r="B69" s="110" t="s">
        <v>28</v>
      </c>
      <c r="C69" s="121" t="s">
        <v>383</v>
      </c>
      <c r="D69" s="60">
        <v>3800</v>
      </c>
      <c r="E69" s="89">
        <v>0</v>
      </c>
      <c r="F69" s="60">
        <f t="shared" si="1"/>
        <v>3800</v>
      </c>
    </row>
    <row r="70" spans="1:6" x14ac:dyDescent="0.2">
      <c r="A70" s="91" t="s">
        <v>69</v>
      </c>
      <c r="B70" s="110" t="s">
        <v>28</v>
      </c>
      <c r="C70" s="121" t="s">
        <v>384</v>
      </c>
      <c r="D70" s="82">
        <f>D71</f>
        <v>6247400</v>
      </c>
      <c r="E70" s="82">
        <f>E71</f>
        <v>2420784.39</v>
      </c>
      <c r="F70" s="104">
        <f t="shared" si="1"/>
        <v>3826615.61</v>
      </c>
    </row>
    <row r="71" spans="1:6" ht="47.25" customHeight="1" x14ac:dyDescent="0.2">
      <c r="A71" s="152" t="s">
        <v>70</v>
      </c>
      <c r="B71" s="110" t="s">
        <v>28</v>
      </c>
      <c r="C71" s="121" t="s">
        <v>385</v>
      </c>
      <c r="D71" s="82">
        <f>D72+D77</f>
        <v>6247400</v>
      </c>
      <c r="E71" s="82">
        <f>+E77+E75+E74</f>
        <v>2420784.39</v>
      </c>
      <c r="F71" s="104">
        <f t="shared" si="1"/>
        <v>3826615.61</v>
      </c>
    </row>
    <row r="72" spans="1:6" ht="34.5" customHeight="1" x14ac:dyDescent="0.2">
      <c r="A72" s="152" t="s">
        <v>71</v>
      </c>
      <c r="B72" s="110" t="s">
        <v>28</v>
      </c>
      <c r="C72" s="121" t="s">
        <v>386</v>
      </c>
      <c r="D72" s="82">
        <f>D73+D75</f>
        <v>5953200</v>
      </c>
      <c r="E72" s="82">
        <f>E73+E75</f>
        <v>2375900</v>
      </c>
      <c r="F72" s="104">
        <f t="shared" si="1"/>
        <v>3577300</v>
      </c>
    </row>
    <row r="73" spans="1:6" ht="41.25" customHeight="1" x14ac:dyDescent="0.2">
      <c r="A73" s="149" t="s">
        <v>417</v>
      </c>
      <c r="B73" s="110" t="s">
        <v>28</v>
      </c>
      <c r="C73" s="121" t="s">
        <v>419</v>
      </c>
      <c r="D73" s="82">
        <f>D74</f>
        <v>5870700</v>
      </c>
      <c r="E73" s="82">
        <f>E74</f>
        <v>2348300</v>
      </c>
      <c r="F73" s="104">
        <f t="shared" si="1"/>
        <v>3522400</v>
      </c>
    </row>
    <row r="74" spans="1:6" ht="48" customHeight="1" x14ac:dyDescent="0.2">
      <c r="A74" s="149" t="s">
        <v>416</v>
      </c>
      <c r="B74" s="110" t="s">
        <v>28</v>
      </c>
      <c r="C74" s="121" t="s">
        <v>418</v>
      </c>
      <c r="D74" s="82">
        <v>5870700</v>
      </c>
      <c r="E74" s="82">
        <v>2348300</v>
      </c>
      <c r="F74" s="104">
        <f t="shared" si="1"/>
        <v>3522400</v>
      </c>
    </row>
    <row r="75" spans="1:6" ht="48" customHeight="1" x14ac:dyDescent="0.2">
      <c r="A75" s="116" t="s">
        <v>423</v>
      </c>
      <c r="B75" s="110" t="s">
        <v>28</v>
      </c>
      <c r="C75" s="121" t="s">
        <v>421</v>
      </c>
      <c r="D75" s="82">
        <f>D76</f>
        <v>82500</v>
      </c>
      <c r="E75" s="113">
        <f>E76</f>
        <v>27600</v>
      </c>
      <c r="F75" s="104">
        <f>F76</f>
        <v>54900</v>
      </c>
    </row>
    <row r="76" spans="1:6" ht="48" customHeight="1" x14ac:dyDescent="0.2">
      <c r="A76" s="116" t="s">
        <v>422</v>
      </c>
      <c r="B76" s="110" t="s">
        <v>28</v>
      </c>
      <c r="C76" s="121" t="s">
        <v>420</v>
      </c>
      <c r="D76" s="82">
        <v>82500</v>
      </c>
      <c r="E76" s="113">
        <v>27600</v>
      </c>
      <c r="F76" s="104">
        <f>D76-E76</f>
        <v>54900</v>
      </c>
    </row>
    <row r="77" spans="1:6" ht="39" customHeight="1" x14ac:dyDescent="0.2">
      <c r="A77" s="152" t="s">
        <v>72</v>
      </c>
      <c r="B77" s="110" t="s">
        <v>28</v>
      </c>
      <c r="C77" s="121" t="s">
        <v>387</v>
      </c>
      <c r="D77" s="82">
        <f>D78+D80</f>
        <v>294200</v>
      </c>
      <c r="E77" s="82">
        <f>E78+E80</f>
        <v>44884.39</v>
      </c>
      <c r="F77" s="89">
        <f t="shared" si="1"/>
        <v>249315.61</v>
      </c>
    </row>
    <row r="78" spans="1:6" ht="42.75" customHeight="1" x14ac:dyDescent="0.2">
      <c r="A78" s="152" t="s">
        <v>73</v>
      </c>
      <c r="B78" s="110" t="s">
        <v>28</v>
      </c>
      <c r="C78" s="121" t="s">
        <v>388</v>
      </c>
      <c r="D78" s="82">
        <v>200</v>
      </c>
      <c r="E78" s="113">
        <f>E79</f>
        <v>200</v>
      </c>
      <c r="F78" s="89">
        <f t="shared" si="1"/>
        <v>0</v>
      </c>
    </row>
    <row r="79" spans="1:6" ht="41.25" customHeight="1" x14ac:dyDescent="0.2">
      <c r="A79" s="152" t="s">
        <v>74</v>
      </c>
      <c r="B79" s="110" t="s">
        <v>28</v>
      </c>
      <c r="C79" s="121" t="s">
        <v>389</v>
      </c>
      <c r="D79" s="82">
        <v>200</v>
      </c>
      <c r="E79" s="113">
        <v>200</v>
      </c>
      <c r="F79" s="89">
        <f t="shared" si="1"/>
        <v>0</v>
      </c>
    </row>
    <row r="80" spans="1:6" ht="59.25" customHeight="1" x14ac:dyDescent="0.2">
      <c r="A80" s="148" t="s">
        <v>415</v>
      </c>
      <c r="B80" s="110" t="s">
        <v>28</v>
      </c>
      <c r="C80" s="121" t="s">
        <v>390</v>
      </c>
      <c r="D80" s="82">
        <f>D81</f>
        <v>294000</v>
      </c>
      <c r="E80" s="82">
        <f>E81</f>
        <v>44684.39</v>
      </c>
      <c r="F80" s="89">
        <f t="shared" ref="F80:F81" si="4">D80-E80</f>
        <v>249315.61</v>
      </c>
    </row>
    <row r="81" spans="1:6" ht="62.25" customHeight="1" x14ac:dyDescent="0.2">
      <c r="A81" s="148" t="s">
        <v>414</v>
      </c>
      <c r="B81" s="110" t="s">
        <v>28</v>
      </c>
      <c r="C81" s="121" t="s">
        <v>391</v>
      </c>
      <c r="D81" s="82">
        <v>294000</v>
      </c>
      <c r="E81" s="82">
        <v>44684.39</v>
      </c>
      <c r="F81" s="89">
        <f t="shared" si="4"/>
        <v>249315.61</v>
      </c>
    </row>
  </sheetData>
  <mergeCells count="13">
    <mergeCell ref="F20:F21"/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E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5"/>
  <sheetViews>
    <sheetView showGridLines="0" topLeftCell="A187" zoomScale="106" zoomScaleNormal="106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66" t="s">
        <v>75</v>
      </c>
      <c r="B2" s="166"/>
      <c r="C2" s="166"/>
      <c r="D2" s="166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87" t="s">
        <v>18</v>
      </c>
      <c r="B4" s="173" t="s">
        <v>19</v>
      </c>
      <c r="C4" s="185" t="s">
        <v>77</v>
      </c>
      <c r="D4" s="176" t="s">
        <v>21</v>
      </c>
      <c r="E4" s="190" t="s">
        <v>22</v>
      </c>
      <c r="F4" s="182" t="s">
        <v>23</v>
      </c>
    </row>
    <row r="5" spans="1:6" ht="5.45" customHeight="1" x14ac:dyDescent="0.2">
      <c r="A5" s="188"/>
      <c r="B5" s="174"/>
      <c r="C5" s="186"/>
      <c r="D5" s="177"/>
      <c r="E5" s="191"/>
      <c r="F5" s="183"/>
    </row>
    <row r="6" spans="1:6" ht="9.6" customHeight="1" x14ac:dyDescent="0.2">
      <c r="A6" s="188"/>
      <c r="B6" s="174"/>
      <c r="C6" s="186"/>
      <c r="D6" s="177"/>
      <c r="E6" s="191"/>
      <c r="F6" s="183"/>
    </row>
    <row r="7" spans="1:6" ht="6" customHeight="1" x14ac:dyDescent="0.2">
      <c r="A7" s="188"/>
      <c r="B7" s="174"/>
      <c r="C7" s="186"/>
      <c r="D7" s="177"/>
      <c r="E7" s="191"/>
      <c r="F7" s="183"/>
    </row>
    <row r="8" spans="1:6" ht="6.6" customHeight="1" x14ac:dyDescent="0.2">
      <c r="A8" s="188"/>
      <c r="B8" s="174"/>
      <c r="C8" s="186"/>
      <c r="D8" s="177"/>
      <c r="E8" s="191"/>
      <c r="F8" s="183"/>
    </row>
    <row r="9" spans="1:6" ht="10.9" customHeight="1" x14ac:dyDescent="0.2">
      <c r="A9" s="188"/>
      <c r="B9" s="174"/>
      <c r="C9" s="186"/>
      <c r="D9" s="177"/>
      <c r="E9" s="191"/>
      <c r="F9" s="183"/>
    </row>
    <row r="10" spans="1:6" ht="4.1500000000000004" hidden="1" customHeight="1" x14ac:dyDescent="0.2">
      <c r="A10" s="188"/>
      <c r="B10" s="174"/>
      <c r="C10" s="29"/>
      <c r="D10" s="177"/>
      <c r="E10" s="30"/>
      <c r="F10" s="31"/>
    </row>
    <row r="11" spans="1:6" ht="13.15" hidden="1" customHeight="1" x14ac:dyDescent="0.2">
      <c r="A11" s="189"/>
      <c r="B11" s="175"/>
      <c r="C11" s="32"/>
      <c r="D11" s="178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D17+D38+D43+D49+D73+D85+D106+D123+D162+D170+D178+D186</f>
        <v>13606200</v>
      </c>
      <c r="E13" s="63">
        <f>E17+E38+E43+E49+E73+E85+E106+E123+E162+E170+E178+E186</f>
        <v>3507532.59</v>
      </c>
      <c r="F13" s="64">
        <f>D13-E13</f>
        <v>10098667.41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3" t="s">
        <v>12</v>
      </c>
      <c r="B15" s="41" t="s">
        <v>79</v>
      </c>
      <c r="C15" s="69" t="s">
        <v>81</v>
      </c>
      <c r="D15" s="60">
        <f>D16+D73+D85+D106+D123+D162+D170+D178+D186</f>
        <v>13606200</v>
      </c>
      <c r="E15" s="151">
        <f>E16+E73+E85+E106+E123+E162+E170+E178+E186</f>
        <v>3507532.59</v>
      </c>
      <c r="F15" s="68">
        <f>D15-E15</f>
        <v>10098667.41</v>
      </c>
    </row>
    <row r="16" spans="1:6" ht="14.25" x14ac:dyDescent="0.2">
      <c r="A16" s="106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1703730.4899999998</v>
      </c>
      <c r="F16" s="68">
        <f t="shared" ref="F16:F78" si="0">D16-E16</f>
        <v>5080469.51</v>
      </c>
    </row>
    <row r="17" spans="1:6" ht="81" customHeight="1" x14ac:dyDescent="0.2">
      <c r="A17" s="93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1651143.8599999999</v>
      </c>
      <c r="F17" s="68">
        <f t="shared" si="0"/>
        <v>4490756.1400000006</v>
      </c>
    </row>
    <row r="18" spans="1:6" ht="58.5" customHeight="1" x14ac:dyDescent="0.2">
      <c r="A18" s="94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1650943.8599999999</v>
      </c>
      <c r="F18" s="68">
        <f t="shared" si="0"/>
        <v>4490756.1400000006</v>
      </c>
    </row>
    <row r="19" spans="1:6" ht="52.5" customHeight="1" x14ac:dyDescent="0.2">
      <c r="A19" s="93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1650943.8599999999</v>
      </c>
      <c r="F19" s="68">
        <f t="shared" si="0"/>
        <v>4490756.1400000006</v>
      </c>
    </row>
    <row r="20" spans="1:6" ht="136.5" customHeight="1" x14ac:dyDescent="0.2">
      <c r="A20" s="95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1304990.72</v>
      </c>
      <c r="F20" s="68">
        <f t="shared" si="0"/>
        <v>3548709.2800000003</v>
      </c>
    </row>
    <row r="21" spans="1:6" ht="94.5" customHeight="1" x14ac:dyDescent="0.2">
      <c r="A21" s="93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1304990.72</v>
      </c>
      <c r="F21" s="68">
        <f t="shared" si="0"/>
        <v>3548709.2800000003</v>
      </c>
    </row>
    <row r="22" spans="1:6" ht="42" customHeight="1" x14ac:dyDescent="0.2">
      <c r="A22" s="93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1304990.72</v>
      </c>
      <c r="F22" s="68">
        <f t="shared" si="0"/>
        <v>3548709.2800000003</v>
      </c>
    </row>
    <row r="23" spans="1:6" ht="44.25" customHeight="1" x14ac:dyDescent="0.2">
      <c r="A23" s="93" t="s">
        <v>396</v>
      </c>
      <c r="B23" s="41" t="s">
        <v>79</v>
      </c>
      <c r="C23" s="69" t="s">
        <v>96</v>
      </c>
      <c r="D23" s="82">
        <v>3487800</v>
      </c>
      <c r="E23" s="83">
        <v>982777.4</v>
      </c>
      <c r="F23" s="68">
        <f t="shared" si="0"/>
        <v>2505022.6</v>
      </c>
    </row>
    <row r="24" spans="1:6" ht="66.75" customHeight="1" x14ac:dyDescent="0.2">
      <c r="A24" s="93" t="s">
        <v>401</v>
      </c>
      <c r="B24" s="41" t="s">
        <v>79</v>
      </c>
      <c r="C24" s="69" t="s">
        <v>97</v>
      </c>
      <c r="D24" s="82">
        <v>312800</v>
      </c>
      <c r="E24" s="114">
        <v>78178.8</v>
      </c>
      <c r="F24" s="68">
        <f t="shared" si="0"/>
        <v>234621.2</v>
      </c>
    </row>
    <row r="25" spans="1:6" ht="73.5" customHeight="1" x14ac:dyDescent="0.2">
      <c r="A25" s="93" t="s">
        <v>397</v>
      </c>
      <c r="B25" s="41" t="s">
        <v>79</v>
      </c>
      <c r="C25" s="69" t="s">
        <v>98</v>
      </c>
      <c r="D25" s="82">
        <v>1053100</v>
      </c>
      <c r="E25" s="114">
        <v>244034.52</v>
      </c>
      <c r="F25" s="68">
        <f t="shared" si="0"/>
        <v>809065.48</v>
      </c>
    </row>
    <row r="26" spans="1:6" ht="121.5" customHeight="1" x14ac:dyDescent="0.2">
      <c r="A26" s="95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345953.14</v>
      </c>
      <c r="F26" s="68">
        <f t="shared" si="0"/>
        <v>942046.86</v>
      </c>
    </row>
    <row r="27" spans="1:6" ht="53.25" customHeight="1" x14ac:dyDescent="0.2">
      <c r="A27" s="93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345953.14</v>
      </c>
      <c r="F27" s="68">
        <f t="shared" si="0"/>
        <v>942046.86</v>
      </c>
    </row>
    <row r="28" spans="1:6" ht="48.75" customHeight="1" x14ac:dyDescent="0.2">
      <c r="A28" s="93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345953.14</v>
      </c>
      <c r="F28" s="68">
        <f t="shared" si="0"/>
        <v>942046.86</v>
      </c>
    </row>
    <row r="29" spans="1:6" ht="21" customHeight="1" x14ac:dyDescent="0.2">
      <c r="A29" s="93" t="s">
        <v>393</v>
      </c>
      <c r="B29" s="41" t="s">
        <v>79</v>
      </c>
      <c r="C29" s="69" t="s">
        <v>105</v>
      </c>
      <c r="D29" s="82">
        <v>1106200</v>
      </c>
      <c r="E29" s="83">
        <v>279906.90000000002</v>
      </c>
      <c r="F29" s="68">
        <f t="shared" si="0"/>
        <v>826293.1</v>
      </c>
    </row>
    <row r="30" spans="1:6" ht="27" customHeight="1" x14ac:dyDescent="0.2">
      <c r="A30" s="96" t="s">
        <v>395</v>
      </c>
      <c r="B30" s="41" t="s">
        <v>79</v>
      </c>
      <c r="C30" s="69" t="s">
        <v>106</v>
      </c>
      <c r="D30" s="82">
        <v>181800</v>
      </c>
      <c r="E30" s="83">
        <v>66046.240000000005</v>
      </c>
      <c r="F30" s="68">
        <f t="shared" si="0"/>
        <v>115753.76</v>
      </c>
    </row>
    <row r="31" spans="1:6" ht="52.5" customHeight="1" x14ac:dyDescent="0.2">
      <c r="A31" s="93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4">
        <f t="shared" si="1"/>
        <v>200</v>
      </c>
      <c r="F31" s="92">
        <f t="shared" si="0"/>
        <v>0</v>
      </c>
    </row>
    <row r="32" spans="1:6" ht="22.5" customHeight="1" x14ac:dyDescent="0.2">
      <c r="A32" s="93" t="s">
        <v>109</v>
      </c>
      <c r="B32" s="41" t="s">
        <v>79</v>
      </c>
      <c r="C32" s="69" t="s">
        <v>110</v>
      </c>
      <c r="D32" s="82">
        <f t="shared" si="1"/>
        <v>200</v>
      </c>
      <c r="E32" s="114">
        <f t="shared" si="1"/>
        <v>200</v>
      </c>
      <c r="F32" s="92">
        <f t="shared" si="0"/>
        <v>0</v>
      </c>
    </row>
    <row r="33" spans="1:6" ht="159.75" customHeight="1" x14ac:dyDescent="0.2">
      <c r="A33" s="95" t="s">
        <v>111</v>
      </c>
      <c r="B33" s="41" t="s">
        <v>79</v>
      </c>
      <c r="C33" s="69" t="s">
        <v>112</v>
      </c>
      <c r="D33" s="82">
        <f t="shared" si="1"/>
        <v>200</v>
      </c>
      <c r="E33" s="114">
        <f t="shared" si="1"/>
        <v>200</v>
      </c>
      <c r="F33" s="92">
        <f t="shared" si="0"/>
        <v>0</v>
      </c>
    </row>
    <row r="34" spans="1:6" ht="53.25" customHeight="1" x14ac:dyDescent="0.2">
      <c r="A34" s="93" t="s">
        <v>101</v>
      </c>
      <c r="B34" s="41" t="s">
        <v>79</v>
      </c>
      <c r="C34" s="69" t="s">
        <v>113</v>
      </c>
      <c r="D34" s="82">
        <f t="shared" si="1"/>
        <v>200</v>
      </c>
      <c r="E34" s="114">
        <f t="shared" si="1"/>
        <v>200</v>
      </c>
      <c r="F34" s="92">
        <f t="shared" si="0"/>
        <v>0</v>
      </c>
    </row>
    <row r="35" spans="1:6" ht="51.75" customHeight="1" x14ac:dyDescent="0.2">
      <c r="A35" s="93" t="s">
        <v>103</v>
      </c>
      <c r="B35" s="41" t="s">
        <v>79</v>
      </c>
      <c r="C35" s="69" t="s">
        <v>114</v>
      </c>
      <c r="D35" s="82">
        <f t="shared" si="1"/>
        <v>200</v>
      </c>
      <c r="E35" s="114">
        <f t="shared" si="1"/>
        <v>200</v>
      </c>
      <c r="F35" s="92">
        <f t="shared" si="0"/>
        <v>0</v>
      </c>
    </row>
    <row r="36" spans="1:6" ht="21" customHeight="1" x14ac:dyDescent="0.2">
      <c r="A36" s="93" t="s">
        <v>393</v>
      </c>
      <c r="B36" s="41" t="s">
        <v>79</v>
      </c>
      <c r="C36" s="69" t="s">
        <v>115</v>
      </c>
      <c r="D36" s="82">
        <v>200</v>
      </c>
      <c r="E36" s="114">
        <v>200</v>
      </c>
      <c r="F36" s="92">
        <f t="shared" si="0"/>
        <v>0</v>
      </c>
    </row>
    <row r="37" spans="1:6" s="150" customFormat="1" ht="70.5" customHeight="1" x14ac:dyDescent="0.2">
      <c r="A37" s="93" t="s">
        <v>484</v>
      </c>
      <c r="B37" s="41" t="s">
        <v>28</v>
      </c>
      <c r="C37" s="69" t="s">
        <v>483</v>
      </c>
      <c r="D37" s="82">
        <f>D38</f>
        <v>45900</v>
      </c>
      <c r="E37" s="114">
        <f>E38</f>
        <v>15200</v>
      </c>
      <c r="F37" s="92">
        <f>F38</f>
        <v>30700</v>
      </c>
    </row>
    <row r="38" spans="1:6" ht="43.5" customHeight="1" x14ac:dyDescent="0.2">
      <c r="A38" s="93" t="s">
        <v>107</v>
      </c>
      <c r="B38" s="41" t="s">
        <v>79</v>
      </c>
      <c r="C38" s="69" t="s">
        <v>467</v>
      </c>
      <c r="D38" s="82">
        <f>D40</f>
        <v>45900</v>
      </c>
      <c r="E38" s="83">
        <f t="shared" ref="E38:F41" si="2">E39</f>
        <v>15200</v>
      </c>
      <c r="F38" s="68">
        <f t="shared" si="2"/>
        <v>30700</v>
      </c>
    </row>
    <row r="39" spans="1:6" ht="21" customHeight="1" x14ac:dyDescent="0.2">
      <c r="A39" s="93" t="s">
        <v>109</v>
      </c>
      <c r="B39" s="41" t="s">
        <v>79</v>
      </c>
      <c r="C39" s="69" t="s">
        <v>465</v>
      </c>
      <c r="D39" s="82">
        <f>D40</f>
        <v>45900</v>
      </c>
      <c r="E39" s="83">
        <f t="shared" si="2"/>
        <v>15200</v>
      </c>
      <c r="F39" s="68">
        <f t="shared" si="2"/>
        <v>30700</v>
      </c>
    </row>
    <row r="40" spans="1:6" ht="245.25" customHeight="1" x14ac:dyDescent="0.2">
      <c r="A40" s="95" t="s">
        <v>466</v>
      </c>
      <c r="B40" s="41" t="s">
        <v>79</v>
      </c>
      <c r="C40" s="69" t="s">
        <v>464</v>
      </c>
      <c r="D40" s="82">
        <f>D41</f>
        <v>45900</v>
      </c>
      <c r="E40" s="83">
        <f t="shared" si="2"/>
        <v>15200</v>
      </c>
      <c r="F40" s="68">
        <f t="shared" si="2"/>
        <v>30700</v>
      </c>
    </row>
    <row r="41" spans="1:6" ht="21" customHeight="1" x14ac:dyDescent="0.2">
      <c r="A41" s="93" t="s">
        <v>177</v>
      </c>
      <c r="B41" s="41" t="s">
        <v>79</v>
      </c>
      <c r="C41" s="69" t="s">
        <v>463</v>
      </c>
      <c r="D41" s="82">
        <f>D42</f>
        <v>45900</v>
      </c>
      <c r="E41" s="83">
        <f t="shared" si="2"/>
        <v>15200</v>
      </c>
      <c r="F41" s="115">
        <f t="shared" si="2"/>
        <v>30700</v>
      </c>
    </row>
    <row r="42" spans="1:6" ht="21" customHeight="1" x14ac:dyDescent="0.2">
      <c r="A42" s="93" t="s">
        <v>179</v>
      </c>
      <c r="B42" s="41" t="s">
        <v>79</v>
      </c>
      <c r="C42" s="69" t="s">
        <v>462</v>
      </c>
      <c r="D42" s="82">
        <v>45900</v>
      </c>
      <c r="E42" s="83">
        <v>15200</v>
      </c>
      <c r="F42" s="68">
        <f t="shared" si="0"/>
        <v>30700</v>
      </c>
    </row>
    <row r="43" spans="1:6" ht="26.25" customHeight="1" x14ac:dyDescent="0.2">
      <c r="A43" s="93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3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3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3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3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3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3" t="s">
        <v>127</v>
      </c>
      <c r="B49" s="41" t="s">
        <v>79</v>
      </c>
      <c r="C49" s="69" t="s">
        <v>128</v>
      </c>
      <c r="D49" s="82">
        <f>D50+D62+D68</f>
        <v>391400</v>
      </c>
      <c r="E49" s="114">
        <f>E50+E62+E68</f>
        <v>37386.629999999997</v>
      </c>
      <c r="F49" s="68">
        <f t="shared" si="0"/>
        <v>354013.37</v>
      </c>
    </row>
    <row r="50" spans="1:6" ht="51.75" customHeight="1" x14ac:dyDescent="0.2">
      <c r="A50" s="94" t="s">
        <v>86</v>
      </c>
      <c r="B50" s="80" t="s">
        <v>79</v>
      </c>
      <c r="C50" s="81" t="s">
        <v>129</v>
      </c>
      <c r="D50" s="82">
        <f>D51</f>
        <v>76000</v>
      </c>
      <c r="E50" s="142">
        <f>E51</f>
        <v>29496.629999999997</v>
      </c>
      <c r="F50" s="68">
        <f t="shared" si="0"/>
        <v>46503.37</v>
      </c>
    </row>
    <row r="51" spans="1:6" ht="47.25" customHeight="1" x14ac:dyDescent="0.2">
      <c r="A51" s="93" t="s">
        <v>88</v>
      </c>
      <c r="B51" s="41" t="s">
        <v>79</v>
      </c>
      <c r="C51" s="69" t="s">
        <v>130</v>
      </c>
      <c r="D51" s="82">
        <f>D52+D56</f>
        <v>76000</v>
      </c>
      <c r="E51" s="114">
        <f>E52+E56</f>
        <v>29496.629999999997</v>
      </c>
      <c r="F51" s="68">
        <f t="shared" si="0"/>
        <v>46503.37</v>
      </c>
    </row>
    <row r="52" spans="1:6" ht="125.25" customHeight="1" x14ac:dyDescent="0.2">
      <c r="A52" s="95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4">
        <f t="shared" si="3"/>
        <v>20000</v>
      </c>
      <c r="F52" s="92">
        <f t="shared" si="0"/>
        <v>0</v>
      </c>
    </row>
    <row r="53" spans="1:6" ht="19.5" customHeight="1" x14ac:dyDescent="0.2">
      <c r="A53" s="93" t="s">
        <v>116</v>
      </c>
      <c r="B53" s="41" t="s">
        <v>79</v>
      </c>
      <c r="C53" s="69" t="s">
        <v>133</v>
      </c>
      <c r="D53" s="82">
        <f t="shared" si="3"/>
        <v>20000</v>
      </c>
      <c r="E53" s="114">
        <f t="shared" si="3"/>
        <v>20000</v>
      </c>
      <c r="F53" s="92">
        <f t="shared" si="0"/>
        <v>0</v>
      </c>
    </row>
    <row r="54" spans="1:6" ht="17.25" customHeight="1" x14ac:dyDescent="0.2">
      <c r="A54" s="93" t="s">
        <v>134</v>
      </c>
      <c r="B54" s="41" t="s">
        <v>79</v>
      </c>
      <c r="C54" s="69" t="s">
        <v>135</v>
      </c>
      <c r="D54" s="82">
        <f t="shared" si="3"/>
        <v>20000</v>
      </c>
      <c r="E54" s="114">
        <f t="shared" si="3"/>
        <v>20000</v>
      </c>
      <c r="F54" s="92">
        <f t="shared" si="0"/>
        <v>0</v>
      </c>
    </row>
    <row r="55" spans="1:6" ht="19.5" customHeight="1" x14ac:dyDescent="0.2">
      <c r="A55" s="97" t="s">
        <v>400</v>
      </c>
      <c r="B55" s="41" t="s">
        <v>79</v>
      </c>
      <c r="C55" s="69" t="s">
        <v>136</v>
      </c>
      <c r="D55" s="82">
        <v>20000</v>
      </c>
      <c r="E55" s="114">
        <v>20000</v>
      </c>
      <c r="F55" s="92">
        <f t="shared" si="0"/>
        <v>0</v>
      </c>
    </row>
    <row r="56" spans="1:6" ht="94.5" customHeight="1" x14ac:dyDescent="0.2">
      <c r="A56" s="93" t="s">
        <v>137</v>
      </c>
      <c r="B56" s="41" t="s">
        <v>79</v>
      </c>
      <c r="C56" s="69" t="s">
        <v>138</v>
      </c>
      <c r="D56" s="82">
        <f>D57</f>
        <v>56000</v>
      </c>
      <c r="E56" s="114">
        <f>E57</f>
        <v>9496.6299999999992</v>
      </c>
      <c r="F56" s="68">
        <f t="shared" si="0"/>
        <v>46503.37</v>
      </c>
    </row>
    <row r="57" spans="1:6" ht="24" customHeight="1" x14ac:dyDescent="0.2">
      <c r="A57" s="93" t="s">
        <v>116</v>
      </c>
      <c r="B57" s="41" t="s">
        <v>79</v>
      </c>
      <c r="C57" s="69" t="s">
        <v>139</v>
      </c>
      <c r="D57" s="82">
        <f>D58</f>
        <v>56000</v>
      </c>
      <c r="E57" s="114">
        <f>E58</f>
        <v>9496.6299999999992</v>
      </c>
      <c r="F57" s="68">
        <f t="shared" si="0"/>
        <v>46503.37</v>
      </c>
    </row>
    <row r="58" spans="1:6" ht="21" customHeight="1" x14ac:dyDescent="0.2">
      <c r="A58" s="93" t="s">
        <v>134</v>
      </c>
      <c r="B58" s="41" t="s">
        <v>79</v>
      </c>
      <c r="C58" s="69" t="s">
        <v>140</v>
      </c>
      <c r="D58" s="82">
        <f>D59+D60+D61</f>
        <v>56000</v>
      </c>
      <c r="E58" s="114">
        <f>E59+E60+E61</f>
        <v>9496.6299999999992</v>
      </c>
      <c r="F58" s="68">
        <f t="shared" si="0"/>
        <v>46503.37</v>
      </c>
    </row>
    <row r="59" spans="1:6" ht="42" customHeight="1" x14ac:dyDescent="0.2">
      <c r="A59" s="98" t="s">
        <v>398</v>
      </c>
      <c r="B59" s="110" t="s">
        <v>79</v>
      </c>
      <c r="C59" s="69" t="s">
        <v>141</v>
      </c>
      <c r="D59" s="82">
        <v>51700</v>
      </c>
      <c r="E59" s="114">
        <v>8786.6299999999992</v>
      </c>
      <c r="F59" s="68">
        <f t="shared" si="0"/>
        <v>42913.37</v>
      </c>
    </row>
    <row r="60" spans="1:6" ht="17.25" customHeight="1" x14ac:dyDescent="0.2">
      <c r="A60" s="99" t="s">
        <v>399</v>
      </c>
      <c r="B60" s="41" t="s">
        <v>79</v>
      </c>
      <c r="C60" s="69" t="s">
        <v>142</v>
      </c>
      <c r="D60" s="82">
        <v>3000</v>
      </c>
      <c r="E60" s="114">
        <v>710</v>
      </c>
      <c r="F60" s="68">
        <f t="shared" si="0"/>
        <v>2290</v>
      </c>
    </row>
    <row r="61" spans="1:6" ht="18" customHeight="1" x14ac:dyDescent="0.2">
      <c r="A61" s="97" t="s">
        <v>400</v>
      </c>
      <c r="B61" s="41" t="s">
        <v>79</v>
      </c>
      <c r="C61" s="69" t="s">
        <v>143</v>
      </c>
      <c r="D61" s="82">
        <v>1300</v>
      </c>
      <c r="E61" s="142">
        <v>0</v>
      </c>
      <c r="F61" s="68">
        <f t="shared" si="0"/>
        <v>1300</v>
      </c>
    </row>
    <row r="62" spans="1:6" ht="65.25" customHeight="1" x14ac:dyDescent="0.2">
      <c r="A62" s="94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4">
        <f t="shared" si="4"/>
        <v>7890</v>
      </c>
      <c r="F62" s="68">
        <f t="shared" si="0"/>
        <v>76110</v>
      </c>
    </row>
    <row r="63" spans="1:6" ht="57" customHeight="1" x14ac:dyDescent="0.2">
      <c r="A63" s="93" t="s">
        <v>146</v>
      </c>
      <c r="B63" s="41" t="s">
        <v>79</v>
      </c>
      <c r="C63" s="69" t="s">
        <v>147</v>
      </c>
      <c r="D63" s="82">
        <f t="shared" si="4"/>
        <v>84000</v>
      </c>
      <c r="E63" s="114">
        <f t="shared" si="4"/>
        <v>7890</v>
      </c>
      <c r="F63" s="68">
        <f t="shared" si="0"/>
        <v>76110</v>
      </c>
    </row>
    <row r="64" spans="1:6" ht="199.5" customHeight="1" x14ac:dyDescent="0.2">
      <c r="A64" s="95" t="s">
        <v>148</v>
      </c>
      <c r="B64" s="41" t="s">
        <v>79</v>
      </c>
      <c r="C64" s="69" t="s">
        <v>149</v>
      </c>
      <c r="D64" s="82">
        <f t="shared" si="4"/>
        <v>84000</v>
      </c>
      <c r="E64" s="114">
        <f t="shared" si="4"/>
        <v>7890</v>
      </c>
      <c r="F64" s="68">
        <f t="shared" si="0"/>
        <v>76110</v>
      </c>
    </row>
    <row r="65" spans="1:6" ht="48" customHeight="1" x14ac:dyDescent="0.2">
      <c r="A65" s="93" t="s">
        <v>101</v>
      </c>
      <c r="B65" s="41" t="s">
        <v>79</v>
      </c>
      <c r="C65" s="69" t="s">
        <v>150</v>
      </c>
      <c r="D65" s="82">
        <f t="shared" si="4"/>
        <v>84000</v>
      </c>
      <c r="E65" s="114">
        <f t="shared" si="4"/>
        <v>7890</v>
      </c>
      <c r="F65" s="68">
        <f t="shared" si="0"/>
        <v>76110</v>
      </c>
    </row>
    <row r="66" spans="1:6" ht="51.75" customHeight="1" x14ac:dyDescent="0.2">
      <c r="A66" s="93" t="s">
        <v>103</v>
      </c>
      <c r="B66" s="41" t="s">
        <v>79</v>
      </c>
      <c r="C66" s="69" t="s">
        <v>151</v>
      </c>
      <c r="D66" s="82">
        <f t="shared" si="4"/>
        <v>84000</v>
      </c>
      <c r="E66" s="114">
        <f>E67</f>
        <v>7890</v>
      </c>
      <c r="F66" s="68">
        <f t="shared" si="0"/>
        <v>76110</v>
      </c>
    </row>
    <row r="67" spans="1:6" ht="28.5" customHeight="1" x14ac:dyDescent="0.2">
      <c r="A67" s="93" t="s">
        <v>393</v>
      </c>
      <c r="B67" s="41" t="s">
        <v>79</v>
      </c>
      <c r="C67" s="69" t="s">
        <v>152</v>
      </c>
      <c r="D67" s="82">
        <v>84000</v>
      </c>
      <c r="E67" s="114">
        <v>7890</v>
      </c>
      <c r="F67" s="68">
        <f t="shared" si="0"/>
        <v>76110</v>
      </c>
    </row>
    <row r="68" spans="1:6" ht="87" customHeight="1" x14ac:dyDescent="0.2">
      <c r="A68" s="93" t="s">
        <v>461</v>
      </c>
      <c r="B68" s="41" t="s">
        <v>79</v>
      </c>
      <c r="C68" s="69" t="s">
        <v>458</v>
      </c>
      <c r="D68" s="82">
        <f t="shared" ref="D68:F71" si="5">D69</f>
        <v>231400</v>
      </c>
      <c r="E68" s="142">
        <f t="shared" si="5"/>
        <v>0</v>
      </c>
      <c r="F68" s="68">
        <f t="shared" si="5"/>
        <v>231400</v>
      </c>
    </row>
    <row r="69" spans="1:6" ht="173.25" customHeight="1" x14ac:dyDescent="0.2">
      <c r="A69" s="93" t="s">
        <v>460</v>
      </c>
      <c r="B69" s="41" t="s">
        <v>79</v>
      </c>
      <c r="C69" s="69" t="s">
        <v>457</v>
      </c>
      <c r="D69" s="82">
        <f t="shared" si="5"/>
        <v>231400</v>
      </c>
      <c r="E69" s="142">
        <f t="shared" si="5"/>
        <v>0</v>
      </c>
      <c r="F69" s="68">
        <f t="shared" si="5"/>
        <v>231400</v>
      </c>
    </row>
    <row r="70" spans="1:6" ht="98.25" customHeight="1" x14ac:dyDescent="0.2">
      <c r="A70" s="93" t="s">
        <v>92</v>
      </c>
      <c r="B70" s="41" t="s">
        <v>79</v>
      </c>
      <c r="C70" s="69" t="s">
        <v>456</v>
      </c>
      <c r="D70" s="82">
        <f t="shared" si="5"/>
        <v>231400</v>
      </c>
      <c r="E70" s="142">
        <f t="shared" si="5"/>
        <v>0</v>
      </c>
      <c r="F70" s="68">
        <f t="shared" si="5"/>
        <v>231400</v>
      </c>
    </row>
    <row r="71" spans="1:6" ht="42" customHeight="1" x14ac:dyDescent="0.2">
      <c r="A71" s="93" t="s">
        <v>94</v>
      </c>
      <c r="B71" s="41" t="s">
        <v>79</v>
      </c>
      <c r="C71" s="69" t="s">
        <v>455</v>
      </c>
      <c r="D71" s="82">
        <f t="shared" si="5"/>
        <v>231400</v>
      </c>
      <c r="E71" s="142">
        <f t="shared" si="5"/>
        <v>0</v>
      </c>
      <c r="F71" s="68">
        <f t="shared" si="5"/>
        <v>231400</v>
      </c>
    </row>
    <row r="72" spans="1:6" ht="53.25" customHeight="1" x14ac:dyDescent="0.2">
      <c r="A72" s="93" t="s">
        <v>401</v>
      </c>
      <c r="B72" s="41" t="s">
        <v>79</v>
      </c>
      <c r="C72" s="69" t="s">
        <v>459</v>
      </c>
      <c r="D72" s="82">
        <v>231400</v>
      </c>
      <c r="E72" s="142">
        <v>0</v>
      </c>
      <c r="F72" s="92">
        <f t="shared" si="0"/>
        <v>231400</v>
      </c>
    </row>
    <row r="73" spans="1:6" ht="14.25" x14ac:dyDescent="0.2">
      <c r="A73" s="106" t="s">
        <v>153</v>
      </c>
      <c r="B73" s="41" t="s">
        <v>79</v>
      </c>
      <c r="C73" s="69" t="s">
        <v>154</v>
      </c>
      <c r="D73" s="82">
        <f>D74</f>
        <v>294000</v>
      </c>
      <c r="E73" s="83">
        <f t="shared" ref="E73:E76" si="6">E74</f>
        <v>44684.39</v>
      </c>
      <c r="F73" s="92">
        <f t="shared" si="0"/>
        <v>249315.61</v>
      </c>
    </row>
    <row r="74" spans="1:6" ht="39" customHeight="1" x14ac:dyDescent="0.2">
      <c r="A74" s="93" t="s">
        <v>155</v>
      </c>
      <c r="B74" s="41" t="s">
        <v>79</v>
      </c>
      <c r="C74" s="69" t="s">
        <v>156</v>
      </c>
      <c r="D74" s="82">
        <f>D75</f>
        <v>294000</v>
      </c>
      <c r="E74" s="83">
        <f t="shared" si="6"/>
        <v>44684.39</v>
      </c>
      <c r="F74" s="92">
        <f t="shared" si="0"/>
        <v>249315.61</v>
      </c>
    </row>
    <row r="75" spans="1:6" ht="54.75" customHeight="1" x14ac:dyDescent="0.2">
      <c r="A75" s="93" t="s">
        <v>107</v>
      </c>
      <c r="B75" s="41" t="s">
        <v>79</v>
      </c>
      <c r="C75" s="69" t="s">
        <v>157</v>
      </c>
      <c r="D75" s="82">
        <f>D76</f>
        <v>294000</v>
      </c>
      <c r="E75" s="83">
        <f t="shared" si="6"/>
        <v>44684.39</v>
      </c>
      <c r="F75" s="92">
        <f t="shared" si="0"/>
        <v>249315.61</v>
      </c>
    </row>
    <row r="76" spans="1:6" ht="18.75" customHeight="1" x14ac:dyDescent="0.2">
      <c r="A76" s="144" t="s">
        <v>109</v>
      </c>
      <c r="B76" s="41" t="s">
        <v>79</v>
      </c>
      <c r="C76" s="69" t="s">
        <v>158</v>
      </c>
      <c r="D76" s="82">
        <f>D77</f>
        <v>294000</v>
      </c>
      <c r="E76" s="83">
        <f t="shared" si="6"/>
        <v>44684.39</v>
      </c>
      <c r="F76" s="92">
        <f t="shared" si="0"/>
        <v>249315.61</v>
      </c>
    </row>
    <row r="77" spans="1:6" ht="108.75" customHeight="1" x14ac:dyDescent="0.2">
      <c r="A77" s="146" t="s">
        <v>429</v>
      </c>
      <c r="B77" s="41" t="s">
        <v>79</v>
      </c>
      <c r="C77" s="69" t="s">
        <v>159</v>
      </c>
      <c r="D77" s="82">
        <f>D78+D82</f>
        <v>294000</v>
      </c>
      <c r="E77" s="82">
        <f>E78+E82</f>
        <v>44684.39</v>
      </c>
      <c r="F77" s="92">
        <f t="shared" si="0"/>
        <v>249315.61</v>
      </c>
    </row>
    <row r="78" spans="1:6" ht="96" customHeight="1" x14ac:dyDescent="0.2">
      <c r="A78" s="145" t="s">
        <v>92</v>
      </c>
      <c r="B78" s="41" t="s">
        <v>79</v>
      </c>
      <c r="C78" s="69" t="s">
        <v>160</v>
      </c>
      <c r="D78" s="82">
        <f>D79</f>
        <v>252800</v>
      </c>
      <c r="E78" s="82">
        <f>E79</f>
        <v>44684.39</v>
      </c>
      <c r="F78" s="92">
        <f t="shared" si="0"/>
        <v>208115.61</v>
      </c>
    </row>
    <row r="79" spans="1:6" ht="39.75" customHeight="1" x14ac:dyDescent="0.2">
      <c r="A79" s="93" t="s">
        <v>94</v>
      </c>
      <c r="B79" s="41" t="s">
        <v>79</v>
      </c>
      <c r="C79" s="69" t="s">
        <v>161</v>
      </c>
      <c r="D79" s="82">
        <f>D80+D81</f>
        <v>252800</v>
      </c>
      <c r="E79" s="82">
        <f>E80+E81</f>
        <v>44684.39</v>
      </c>
      <c r="F79" s="92">
        <f t="shared" ref="F79:F142" si="7">D79-E79</f>
        <v>208115.61</v>
      </c>
    </row>
    <row r="80" spans="1:6" ht="39" customHeight="1" x14ac:dyDescent="0.2">
      <c r="A80" s="93" t="s">
        <v>396</v>
      </c>
      <c r="B80" s="41" t="s">
        <v>79</v>
      </c>
      <c r="C80" s="69" t="s">
        <v>162</v>
      </c>
      <c r="D80" s="82">
        <v>194200</v>
      </c>
      <c r="E80" s="83">
        <v>35252.82</v>
      </c>
      <c r="F80" s="92">
        <f t="shared" si="7"/>
        <v>158947.18</v>
      </c>
    </row>
    <row r="81" spans="1:6" ht="78.75" customHeight="1" x14ac:dyDescent="0.2">
      <c r="A81" s="93" t="s">
        <v>397</v>
      </c>
      <c r="B81" s="41" t="s">
        <v>79</v>
      </c>
      <c r="C81" s="69" t="s">
        <v>163</v>
      </c>
      <c r="D81" s="82">
        <v>58600</v>
      </c>
      <c r="E81" s="142">
        <v>9431.57</v>
      </c>
      <c r="F81" s="92">
        <f t="shared" si="7"/>
        <v>49168.43</v>
      </c>
    </row>
    <row r="82" spans="1:6" ht="54" customHeight="1" x14ac:dyDescent="0.2">
      <c r="A82" s="93" t="s">
        <v>101</v>
      </c>
      <c r="B82" s="41" t="s">
        <v>79</v>
      </c>
      <c r="C82" s="69" t="s">
        <v>164</v>
      </c>
      <c r="D82" s="82">
        <f>D83</f>
        <v>41200</v>
      </c>
      <c r="E82" s="84">
        <f>E83</f>
        <v>0</v>
      </c>
      <c r="F82" s="92">
        <f t="shared" si="7"/>
        <v>41200</v>
      </c>
    </row>
    <row r="83" spans="1:6" ht="46.5" customHeight="1" x14ac:dyDescent="0.2">
      <c r="A83" s="93" t="s">
        <v>103</v>
      </c>
      <c r="B83" s="41" t="s">
        <v>79</v>
      </c>
      <c r="C83" s="69" t="s">
        <v>165</v>
      </c>
      <c r="D83" s="82">
        <f>D84</f>
        <v>41200</v>
      </c>
      <c r="E83" s="84">
        <f>E84</f>
        <v>0</v>
      </c>
      <c r="F83" s="92">
        <f t="shared" si="7"/>
        <v>41200</v>
      </c>
    </row>
    <row r="84" spans="1:6" ht="24.75" customHeight="1" x14ac:dyDescent="0.2">
      <c r="A84" s="93" t="s">
        <v>393</v>
      </c>
      <c r="B84" s="41" t="s">
        <v>79</v>
      </c>
      <c r="C84" s="69" t="s">
        <v>166</v>
      </c>
      <c r="D84" s="82">
        <v>41200</v>
      </c>
      <c r="E84" s="84">
        <v>0</v>
      </c>
      <c r="F84" s="92">
        <f t="shared" si="7"/>
        <v>41200</v>
      </c>
    </row>
    <row r="85" spans="1:6" ht="54.75" customHeight="1" x14ac:dyDescent="0.2">
      <c r="A85" s="106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64800</v>
      </c>
      <c r="F85" s="68">
        <f t="shared" si="7"/>
        <v>157200</v>
      </c>
    </row>
    <row r="86" spans="1:6" ht="61.5" customHeight="1" x14ac:dyDescent="0.2">
      <c r="A86" s="93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64800</v>
      </c>
      <c r="F86" s="68">
        <f t="shared" si="7"/>
        <v>157200</v>
      </c>
    </row>
    <row r="87" spans="1:6" ht="86.25" customHeight="1" x14ac:dyDescent="0.2">
      <c r="A87" s="94" t="s">
        <v>171</v>
      </c>
      <c r="B87" s="80" t="s">
        <v>79</v>
      </c>
      <c r="C87" s="81" t="s">
        <v>172</v>
      </c>
      <c r="D87" s="82">
        <f>D88+D96</f>
        <v>222000</v>
      </c>
      <c r="E87" s="82">
        <f>E88+E101</f>
        <v>64800</v>
      </c>
      <c r="F87" s="68">
        <f t="shared" si="7"/>
        <v>157200</v>
      </c>
    </row>
    <row r="88" spans="1:6" ht="36.75" customHeight="1" x14ac:dyDescent="0.2">
      <c r="A88" s="93" t="s">
        <v>173</v>
      </c>
      <c r="B88" s="41" t="s">
        <v>79</v>
      </c>
      <c r="C88" s="69" t="s">
        <v>174</v>
      </c>
      <c r="D88" s="82">
        <f>D89+D93+D101</f>
        <v>216000</v>
      </c>
      <c r="E88" s="83">
        <f>E89+E93</f>
        <v>52800</v>
      </c>
      <c r="F88" s="68">
        <f t="shared" si="7"/>
        <v>163200</v>
      </c>
    </row>
    <row r="89" spans="1:6" ht="131.25" customHeight="1" x14ac:dyDescent="0.2">
      <c r="A89" s="95" t="s">
        <v>450</v>
      </c>
      <c r="B89" s="41" t="s">
        <v>79</v>
      </c>
      <c r="C89" s="69" t="s">
        <v>454</v>
      </c>
      <c r="D89" s="82">
        <f t="shared" ref="D89:F91" si="8">D90</f>
        <v>5200</v>
      </c>
      <c r="E89" s="142">
        <f t="shared" si="8"/>
        <v>0</v>
      </c>
      <c r="F89" s="68">
        <f t="shared" si="8"/>
        <v>5200</v>
      </c>
    </row>
    <row r="90" spans="1:6" ht="52.5" customHeight="1" x14ac:dyDescent="0.2">
      <c r="A90" s="93" t="s">
        <v>101</v>
      </c>
      <c r="B90" s="41" t="s">
        <v>79</v>
      </c>
      <c r="C90" s="69" t="s">
        <v>453</v>
      </c>
      <c r="D90" s="82">
        <f t="shared" si="8"/>
        <v>5200</v>
      </c>
      <c r="E90" s="142">
        <f t="shared" si="8"/>
        <v>0</v>
      </c>
      <c r="F90" s="68">
        <f t="shared" si="8"/>
        <v>5200</v>
      </c>
    </row>
    <row r="91" spans="1:6" ht="48" customHeight="1" x14ac:dyDescent="0.2">
      <c r="A91" s="93" t="s">
        <v>103</v>
      </c>
      <c r="B91" s="41" t="s">
        <v>79</v>
      </c>
      <c r="C91" s="69" t="s">
        <v>452</v>
      </c>
      <c r="D91" s="82">
        <f t="shared" si="8"/>
        <v>5200</v>
      </c>
      <c r="E91" s="142">
        <f t="shared" si="8"/>
        <v>0</v>
      </c>
      <c r="F91" s="68">
        <f t="shared" si="8"/>
        <v>5200</v>
      </c>
    </row>
    <row r="92" spans="1:6" ht="48" customHeight="1" x14ac:dyDescent="0.2">
      <c r="A92" s="93" t="s">
        <v>393</v>
      </c>
      <c r="B92" s="41" t="s">
        <v>79</v>
      </c>
      <c r="C92" s="69" t="s">
        <v>451</v>
      </c>
      <c r="D92" s="82">
        <v>5200</v>
      </c>
      <c r="E92" s="142">
        <v>0</v>
      </c>
      <c r="F92" s="115">
        <f t="shared" si="7"/>
        <v>5200</v>
      </c>
    </row>
    <row r="93" spans="1:6" ht="243" customHeight="1" x14ac:dyDescent="0.2">
      <c r="A93" s="95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52800</v>
      </c>
      <c r="F93" s="115">
        <f t="shared" si="7"/>
        <v>106700</v>
      </c>
    </row>
    <row r="94" spans="1:6" ht="20.25" customHeight="1" x14ac:dyDescent="0.2">
      <c r="A94" s="93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52800</v>
      </c>
      <c r="F94" s="115">
        <f t="shared" si="7"/>
        <v>106700</v>
      </c>
    </row>
    <row r="95" spans="1:6" ht="27" customHeight="1" x14ac:dyDescent="0.2">
      <c r="A95" s="93" t="s">
        <v>179</v>
      </c>
      <c r="B95" s="41" t="s">
        <v>79</v>
      </c>
      <c r="C95" s="69" t="s">
        <v>180</v>
      </c>
      <c r="D95" s="82">
        <v>159500</v>
      </c>
      <c r="E95" s="83">
        <v>52800</v>
      </c>
      <c r="F95" s="115">
        <f t="shared" si="7"/>
        <v>106700</v>
      </c>
    </row>
    <row r="96" spans="1:6" ht="46.5" customHeight="1" x14ac:dyDescent="0.2">
      <c r="A96" s="93" t="s">
        <v>448</v>
      </c>
      <c r="B96" s="41" t="s">
        <v>79</v>
      </c>
      <c r="C96" s="69" t="s">
        <v>447</v>
      </c>
      <c r="D96" s="82">
        <f t="shared" ref="D96:F99" si="10">D97</f>
        <v>6000</v>
      </c>
      <c r="E96" s="142">
        <f t="shared" si="10"/>
        <v>0</v>
      </c>
      <c r="F96" s="143">
        <f t="shared" si="10"/>
        <v>6000</v>
      </c>
    </row>
    <row r="97" spans="1:6" ht="136.5" customHeight="1" x14ac:dyDescent="0.2">
      <c r="A97" s="95" t="s">
        <v>449</v>
      </c>
      <c r="B97" s="41" t="s">
        <v>79</v>
      </c>
      <c r="C97" s="69" t="s">
        <v>446</v>
      </c>
      <c r="D97" s="82">
        <f t="shared" si="10"/>
        <v>6000</v>
      </c>
      <c r="E97" s="142">
        <f t="shared" si="10"/>
        <v>0</v>
      </c>
      <c r="F97" s="143">
        <f t="shared" si="10"/>
        <v>6000</v>
      </c>
    </row>
    <row r="98" spans="1:6" ht="48" customHeight="1" x14ac:dyDescent="0.2">
      <c r="A98" s="93" t="s">
        <v>101</v>
      </c>
      <c r="B98" s="41" t="s">
        <v>79</v>
      </c>
      <c r="C98" s="69" t="s">
        <v>445</v>
      </c>
      <c r="D98" s="82">
        <f t="shared" si="10"/>
        <v>6000</v>
      </c>
      <c r="E98" s="142">
        <f t="shared" si="10"/>
        <v>0</v>
      </c>
      <c r="F98" s="143">
        <f t="shared" si="10"/>
        <v>6000</v>
      </c>
    </row>
    <row r="99" spans="1:6" ht="46.5" customHeight="1" x14ac:dyDescent="0.2">
      <c r="A99" s="93" t="s">
        <v>103</v>
      </c>
      <c r="B99" s="41" t="s">
        <v>79</v>
      </c>
      <c r="C99" s="69" t="s">
        <v>444</v>
      </c>
      <c r="D99" s="82">
        <f t="shared" si="10"/>
        <v>6000</v>
      </c>
      <c r="E99" s="142">
        <f t="shared" si="10"/>
        <v>0</v>
      </c>
      <c r="F99" s="143">
        <f t="shared" si="10"/>
        <v>6000</v>
      </c>
    </row>
    <row r="100" spans="1:6" ht="31.5" customHeight="1" x14ac:dyDescent="0.2">
      <c r="A100" s="93" t="s">
        <v>393</v>
      </c>
      <c r="B100" s="41" t="s">
        <v>79</v>
      </c>
      <c r="C100" s="69" t="s">
        <v>443</v>
      </c>
      <c r="D100" s="82">
        <v>6000</v>
      </c>
      <c r="E100" s="142">
        <v>0</v>
      </c>
      <c r="F100" s="143">
        <f t="shared" si="7"/>
        <v>6000</v>
      </c>
    </row>
    <row r="101" spans="1:6" ht="36.75" customHeight="1" x14ac:dyDescent="0.2">
      <c r="A101" s="93" t="s">
        <v>181</v>
      </c>
      <c r="B101" s="41" t="s">
        <v>79</v>
      </c>
      <c r="C101" s="69" t="s">
        <v>182</v>
      </c>
      <c r="D101" s="82">
        <f>D102</f>
        <v>51300</v>
      </c>
      <c r="E101" s="142">
        <f>E102</f>
        <v>12000</v>
      </c>
      <c r="F101" s="143">
        <f t="shared" si="7"/>
        <v>39300</v>
      </c>
    </row>
    <row r="102" spans="1:6" ht="149.25" customHeight="1" x14ac:dyDescent="0.2">
      <c r="A102" s="95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42">
        <f t="shared" si="11"/>
        <v>12000</v>
      </c>
      <c r="F102" s="115">
        <f t="shared" si="7"/>
        <v>39300</v>
      </c>
    </row>
    <row r="103" spans="1:6" ht="57.75" customHeight="1" x14ac:dyDescent="0.2">
      <c r="A103" s="93" t="s">
        <v>101</v>
      </c>
      <c r="B103" s="41" t="s">
        <v>79</v>
      </c>
      <c r="C103" s="69" t="s">
        <v>185</v>
      </c>
      <c r="D103" s="82">
        <f t="shared" si="11"/>
        <v>51300</v>
      </c>
      <c r="E103" s="142">
        <f t="shared" si="11"/>
        <v>12000</v>
      </c>
      <c r="F103" s="115">
        <f t="shared" si="7"/>
        <v>39300</v>
      </c>
    </row>
    <row r="104" spans="1:6" ht="49.5" customHeight="1" x14ac:dyDescent="0.2">
      <c r="A104" s="93" t="s">
        <v>103</v>
      </c>
      <c r="B104" s="41" t="s">
        <v>79</v>
      </c>
      <c r="C104" s="69" t="s">
        <v>186</v>
      </c>
      <c r="D104" s="82">
        <f t="shared" si="11"/>
        <v>51300</v>
      </c>
      <c r="E104" s="142">
        <f t="shared" si="11"/>
        <v>12000</v>
      </c>
      <c r="F104" s="115">
        <f t="shared" si="7"/>
        <v>39300</v>
      </c>
    </row>
    <row r="105" spans="1:6" ht="26.25" customHeight="1" x14ac:dyDescent="0.2">
      <c r="A105" s="93" t="s">
        <v>393</v>
      </c>
      <c r="B105" s="41" t="s">
        <v>79</v>
      </c>
      <c r="C105" s="69" t="s">
        <v>187</v>
      </c>
      <c r="D105" s="82">
        <v>51300</v>
      </c>
      <c r="E105" s="142">
        <v>12000</v>
      </c>
      <c r="F105" s="115">
        <f t="shared" si="7"/>
        <v>39300</v>
      </c>
    </row>
    <row r="106" spans="1:6" ht="14.25" x14ac:dyDescent="0.2">
      <c r="A106" s="106" t="s">
        <v>188</v>
      </c>
      <c r="B106" s="41" t="s">
        <v>79</v>
      </c>
      <c r="C106" s="69" t="s">
        <v>189</v>
      </c>
      <c r="D106" s="82">
        <f>D107</f>
        <v>3170900</v>
      </c>
      <c r="E106" s="142">
        <f>E107</f>
        <v>879239.82</v>
      </c>
      <c r="F106" s="68">
        <f t="shared" si="7"/>
        <v>2291660.1800000002</v>
      </c>
    </row>
    <row r="107" spans="1:6" ht="22.5" customHeight="1" x14ac:dyDescent="0.2">
      <c r="A107" s="93" t="s">
        <v>190</v>
      </c>
      <c r="B107" s="41" t="s">
        <v>79</v>
      </c>
      <c r="C107" s="69" t="s">
        <v>191</v>
      </c>
      <c r="D107" s="82">
        <f>D108</f>
        <v>3170900</v>
      </c>
      <c r="E107" s="142">
        <f>E108</f>
        <v>879239.82</v>
      </c>
      <c r="F107" s="68">
        <f t="shared" si="7"/>
        <v>2291660.1800000002</v>
      </c>
    </row>
    <row r="108" spans="1:6" ht="54.75" customHeight="1" x14ac:dyDescent="0.2">
      <c r="A108" s="94" t="s">
        <v>192</v>
      </c>
      <c r="B108" s="80" t="s">
        <v>79</v>
      </c>
      <c r="C108" s="81" t="s">
        <v>193</v>
      </c>
      <c r="D108" s="82">
        <f>D109+D118</f>
        <v>3170900</v>
      </c>
      <c r="E108" s="140">
        <f>E109+E118</f>
        <v>879239.82</v>
      </c>
      <c r="F108" s="68">
        <f t="shared" si="7"/>
        <v>2291660.1800000002</v>
      </c>
    </row>
    <row r="109" spans="1:6" ht="60.75" customHeight="1" x14ac:dyDescent="0.2">
      <c r="A109" s="93" t="s">
        <v>194</v>
      </c>
      <c r="B109" s="41" t="s">
        <v>79</v>
      </c>
      <c r="C109" s="69" t="s">
        <v>195</v>
      </c>
      <c r="D109" s="82">
        <f>D110+D114</f>
        <v>3110900</v>
      </c>
      <c r="E109" s="142">
        <f>E110+E114</f>
        <v>879239.82</v>
      </c>
      <c r="F109" s="68">
        <f t="shared" si="7"/>
        <v>2231660.1800000002</v>
      </c>
    </row>
    <row r="110" spans="1:6" ht="136.5" customHeight="1" x14ac:dyDescent="0.2">
      <c r="A110" s="95" t="s">
        <v>196</v>
      </c>
      <c r="B110" s="41" t="s">
        <v>79</v>
      </c>
      <c r="C110" s="69" t="s">
        <v>197</v>
      </c>
      <c r="D110" s="82">
        <f t="shared" ref="D110:E112" si="12">D111</f>
        <v>2960900</v>
      </c>
      <c r="E110" s="142">
        <f t="shared" si="12"/>
        <v>879239.82</v>
      </c>
      <c r="F110" s="68">
        <f t="shared" si="7"/>
        <v>2081660.1800000002</v>
      </c>
    </row>
    <row r="111" spans="1:6" ht="48" customHeight="1" x14ac:dyDescent="0.2">
      <c r="A111" s="93" t="s">
        <v>101</v>
      </c>
      <c r="B111" s="41" t="s">
        <v>79</v>
      </c>
      <c r="C111" s="69" t="s">
        <v>198</v>
      </c>
      <c r="D111" s="82">
        <f t="shared" si="12"/>
        <v>2960900</v>
      </c>
      <c r="E111" s="142">
        <f t="shared" si="12"/>
        <v>879239.82</v>
      </c>
      <c r="F111" s="68">
        <f t="shared" si="7"/>
        <v>2081660.1800000002</v>
      </c>
    </row>
    <row r="112" spans="1:6" ht="50.25" customHeight="1" x14ac:dyDescent="0.2">
      <c r="A112" s="93" t="s">
        <v>103</v>
      </c>
      <c r="B112" s="41" t="s">
        <v>79</v>
      </c>
      <c r="C112" s="69" t="s">
        <v>199</v>
      </c>
      <c r="D112" s="82">
        <f t="shared" si="12"/>
        <v>2960900</v>
      </c>
      <c r="E112" s="142">
        <f t="shared" si="12"/>
        <v>879239.82</v>
      </c>
      <c r="F112" s="68">
        <f t="shared" si="7"/>
        <v>2081660.1800000002</v>
      </c>
    </row>
    <row r="113" spans="1:6" ht="21.75" customHeight="1" x14ac:dyDescent="0.2">
      <c r="A113" s="93" t="s">
        <v>393</v>
      </c>
      <c r="B113" s="41" t="s">
        <v>79</v>
      </c>
      <c r="C113" s="69" t="s">
        <v>200</v>
      </c>
      <c r="D113" s="82">
        <v>2960900</v>
      </c>
      <c r="E113" s="142">
        <v>879239.82</v>
      </c>
      <c r="F113" s="68">
        <f t="shared" si="7"/>
        <v>2081660.1800000002</v>
      </c>
    </row>
    <row r="114" spans="1:6" ht="140.25" customHeight="1" x14ac:dyDescent="0.2">
      <c r="A114" s="95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3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3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3" t="s">
        <v>393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3" t="s">
        <v>206</v>
      </c>
      <c r="B118" s="41" t="s">
        <v>79</v>
      </c>
      <c r="C118" s="69" t="s">
        <v>207</v>
      </c>
      <c r="D118" s="82">
        <f t="shared" ref="D118:E121" si="13">D119</f>
        <v>60000</v>
      </c>
      <c r="E118" s="85">
        <f>E119</f>
        <v>0</v>
      </c>
      <c r="F118" s="68">
        <f t="shared" si="7"/>
        <v>60000</v>
      </c>
    </row>
    <row r="119" spans="1:6" ht="121.5" customHeight="1" x14ac:dyDescent="0.2">
      <c r="A119" s="93" t="s">
        <v>208</v>
      </c>
      <c r="B119" s="41" t="s">
        <v>79</v>
      </c>
      <c r="C119" s="69" t="s">
        <v>209</v>
      </c>
      <c r="D119" s="82">
        <f t="shared" si="13"/>
        <v>60000</v>
      </c>
      <c r="E119" s="84">
        <f t="shared" si="13"/>
        <v>0</v>
      </c>
      <c r="F119" s="68">
        <f t="shared" si="7"/>
        <v>60000</v>
      </c>
    </row>
    <row r="120" spans="1:6" ht="54" customHeight="1" x14ac:dyDescent="0.2">
      <c r="A120" s="93" t="s">
        <v>101</v>
      </c>
      <c r="B120" s="41" t="s">
        <v>79</v>
      </c>
      <c r="C120" s="69" t="s">
        <v>210</v>
      </c>
      <c r="D120" s="82">
        <f t="shared" si="13"/>
        <v>60000</v>
      </c>
      <c r="E120" s="84">
        <f t="shared" si="13"/>
        <v>0</v>
      </c>
      <c r="F120" s="68">
        <f t="shared" si="7"/>
        <v>60000</v>
      </c>
    </row>
    <row r="121" spans="1:6" ht="53.25" customHeight="1" x14ac:dyDescent="0.2">
      <c r="A121" s="93" t="s">
        <v>103</v>
      </c>
      <c r="B121" s="41" t="s">
        <v>79</v>
      </c>
      <c r="C121" s="69" t="s">
        <v>211</v>
      </c>
      <c r="D121" s="82">
        <f t="shared" si="13"/>
        <v>60000</v>
      </c>
      <c r="E121" s="84">
        <f t="shared" si="13"/>
        <v>0</v>
      </c>
      <c r="F121" s="68">
        <f t="shared" si="7"/>
        <v>60000</v>
      </c>
    </row>
    <row r="122" spans="1:6" ht="23.25" customHeight="1" x14ac:dyDescent="0.2">
      <c r="A122" s="93" t="s">
        <v>393</v>
      </c>
      <c r="B122" s="41" t="s">
        <v>79</v>
      </c>
      <c r="C122" s="69" t="s">
        <v>212</v>
      </c>
      <c r="D122" s="82">
        <v>60000</v>
      </c>
      <c r="E122" s="84">
        <v>0</v>
      </c>
      <c r="F122" s="68">
        <f t="shared" si="7"/>
        <v>60000</v>
      </c>
    </row>
    <row r="123" spans="1:6" ht="33.75" customHeight="1" x14ac:dyDescent="0.2">
      <c r="A123" s="106" t="s">
        <v>213</v>
      </c>
      <c r="B123" s="41" t="s">
        <v>79</v>
      </c>
      <c r="C123" s="69" t="s">
        <v>214</v>
      </c>
      <c r="D123" s="83">
        <f>D124+D131+D142</f>
        <v>1790600</v>
      </c>
      <c r="E123" s="114">
        <f>E124+E131+E142</f>
        <v>424889.47</v>
      </c>
      <c r="F123" s="68">
        <f t="shared" si="7"/>
        <v>1365710.53</v>
      </c>
    </row>
    <row r="124" spans="1:6" ht="21.75" customHeight="1" x14ac:dyDescent="0.2">
      <c r="A124" s="93" t="s">
        <v>215</v>
      </c>
      <c r="B124" s="41" t="s">
        <v>79</v>
      </c>
      <c r="C124" s="69" t="s">
        <v>216</v>
      </c>
      <c r="D124" s="82">
        <f t="shared" ref="D124:E129" si="14">D125</f>
        <v>50000</v>
      </c>
      <c r="E124" s="142">
        <f t="shared" si="14"/>
        <v>0</v>
      </c>
      <c r="F124" s="68">
        <f t="shared" si="7"/>
        <v>50000</v>
      </c>
    </row>
    <row r="125" spans="1:6" ht="64.5" customHeight="1" x14ac:dyDescent="0.2">
      <c r="A125" s="94" t="s">
        <v>217</v>
      </c>
      <c r="B125" s="80" t="s">
        <v>79</v>
      </c>
      <c r="C125" s="81" t="s">
        <v>218</v>
      </c>
      <c r="D125" s="82">
        <f t="shared" si="14"/>
        <v>50000</v>
      </c>
      <c r="E125" s="142">
        <f t="shared" si="14"/>
        <v>0</v>
      </c>
      <c r="F125" s="68">
        <f t="shared" si="7"/>
        <v>50000</v>
      </c>
    </row>
    <row r="126" spans="1:6" ht="51.75" customHeight="1" x14ac:dyDescent="0.2">
      <c r="A126" s="93" t="s">
        <v>219</v>
      </c>
      <c r="B126" s="41" t="s">
        <v>79</v>
      </c>
      <c r="C126" s="69" t="s">
        <v>220</v>
      </c>
      <c r="D126" s="82">
        <f t="shared" si="14"/>
        <v>50000</v>
      </c>
      <c r="E126" s="142">
        <f t="shared" si="14"/>
        <v>0</v>
      </c>
      <c r="F126" s="68">
        <f t="shared" si="7"/>
        <v>50000</v>
      </c>
    </row>
    <row r="127" spans="1:6" ht="125.25" customHeight="1" x14ac:dyDescent="0.2">
      <c r="A127" s="95" t="s">
        <v>221</v>
      </c>
      <c r="B127" s="41" t="s">
        <v>79</v>
      </c>
      <c r="C127" s="69" t="s">
        <v>222</v>
      </c>
      <c r="D127" s="82">
        <f t="shared" si="14"/>
        <v>50000</v>
      </c>
      <c r="E127" s="142">
        <f t="shared" si="14"/>
        <v>0</v>
      </c>
      <c r="F127" s="68">
        <f t="shared" si="7"/>
        <v>50000</v>
      </c>
    </row>
    <row r="128" spans="1:6" ht="54" customHeight="1" x14ac:dyDescent="0.2">
      <c r="A128" s="93" t="s">
        <v>101</v>
      </c>
      <c r="B128" s="41" t="s">
        <v>79</v>
      </c>
      <c r="C128" s="69" t="s">
        <v>223</v>
      </c>
      <c r="D128" s="82">
        <f t="shared" si="14"/>
        <v>50000</v>
      </c>
      <c r="E128" s="142">
        <f t="shared" si="14"/>
        <v>0</v>
      </c>
      <c r="F128" s="68">
        <f t="shared" si="7"/>
        <v>50000</v>
      </c>
    </row>
    <row r="129" spans="1:6" ht="58.5" customHeight="1" x14ac:dyDescent="0.2">
      <c r="A129" s="93" t="s">
        <v>103</v>
      </c>
      <c r="B129" s="41" t="s">
        <v>79</v>
      </c>
      <c r="C129" s="69" t="s">
        <v>224</v>
      </c>
      <c r="D129" s="82">
        <f t="shared" si="14"/>
        <v>50000</v>
      </c>
      <c r="E129" s="142">
        <f t="shared" si="14"/>
        <v>0</v>
      </c>
      <c r="F129" s="68">
        <f t="shared" si="7"/>
        <v>50000</v>
      </c>
    </row>
    <row r="130" spans="1:6" ht="24.75" customHeight="1" x14ac:dyDescent="0.2">
      <c r="A130" s="93" t="s">
        <v>393</v>
      </c>
      <c r="B130" s="41" t="s">
        <v>79</v>
      </c>
      <c r="C130" s="69" t="s">
        <v>225</v>
      </c>
      <c r="D130" s="82">
        <v>50000</v>
      </c>
      <c r="E130" s="142">
        <v>0</v>
      </c>
      <c r="F130" s="68">
        <f t="shared" si="7"/>
        <v>50000</v>
      </c>
    </row>
    <row r="131" spans="1:6" ht="21" customHeight="1" x14ac:dyDescent="0.2">
      <c r="A131" s="93" t="s">
        <v>226</v>
      </c>
      <c r="B131" s="41" t="s">
        <v>79</v>
      </c>
      <c r="C131" s="69" t="s">
        <v>227</v>
      </c>
      <c r="D131" s="82">
        <f t="shared" ref="D131:E132" si="15">D132</f>
        <v>179300</v>
      </c>
      <c r="E131" s="142">
        <f t="shared" si="15"/>
        <v>0</v>
      </c>
      <c r="F131" s="68">
        <f t="shared" si="7"/>
        <v>179300</v>
      </c>
    </row>
    <row r="132" spans="1:6" ht="66" customHeight="1" x14ac:dyDescent="0.2">
      <c r="A132" s="94" t="s">
        <v>217</v>
      </c>
      <c r="B132" s="80" t="s">
        <v>79</v>
      </c>
      <c r="C132" s="81" t="s">
        <v>228</v>
      </c>
      <c r="D132" s="82">
        <f t="shared" si="15"/>
        <v>179300</v>
      </c>
      <c r="E132" s="142">
        <f t="shared" si="15"/>
        <v>0</v>
      </c>
      <c r="F132" s="68">
        <f t="shared" si="7"/>
        <v>179300</v>
      </c>
    </row>
    <row r="133" spans="1:6" ht="52.5" customHeight="1" x14ac:dyDescent="0.2">
      <c r="A133" s="93" t="s">
        <v>219</v>
      </c>
      <c r="B133" s="41" t="s">
        <v>79</v>
      </c>
      <c r="C133" s="69" t="s">
        <v>229</v>
      </c>
      <c r="D133" s="82">
        <f>D138+D134</f>
        <v>179300</v>
      </c>
      <c r="E133" s="142">
        <f>E138+E134</f>
        <v>0</v>
      </c>
      <c r="F133" s="68">
        <f t="shared" si="7"/>
        <v>179300</v>
      </c>
    </row>
    <row r="134" spans="1:6" ht="123" customHeight="1" x14ac:dyDescent="0.2">
      <c r="A134" s="95" t="s">
        <v>428</v>
      </c>
      <c r="B134" s="41" t="s">
        <v>79</v>
      </c>
      <c r="C134" s="69" t="s">
        <v>427</v>
      </c>
      <c r="D134" s="82">
        <f t="shared" ref="D134:E136" si="16">D135</f>
        <v>50000</v>
      </c>
      <c r="E134" s="142">
        <f t="shared" si="16"/>
        <v>0</v>
      </c>
      <c r="F134" s="68">
        <f>F135</f>
        <v>50000</v>
      </c>
    </row>
    <row r="135" spans="1:6" ht="52.5" customHeight="1" x14ac:dyDescent="0.2">
      <c r="A135" s="93" t="s">
        <v>101</v>
      </c>
      <c r="B135" s="41" t="s">
        <v>79</v>
      </c>
      <c r="C135" s="69" t="s">
        <v>426</v>
      </c>
      <c r="D135" s="82">
        <f t="shared" si="16"/>
        <v>50000</v>
      </c>
      <c r="E135" s="142">
        <f t="shared" si="16"/>
        <v>0</v>
      </c>
      <c r="F135" s="68">
        <f>F136</f>
        <v>50000</v>
      </c>
    </row>
    <row r="136" spans="1:6" ht="52.5" customHeight="1" x14ac:dyDescent="0.2">
      <c r="A136" s="93" t="s">
        <v>103</v>
      </c>
      <c r="B136" s="41" t="s">
        <v>79</v>
      </c>
      <c r="C136" s="69" t="s">
        <v>425</v>
      </c>
      <c r="D136" s="82">
        <f t="shared" si="16"/>
        <v>50000</v>
      </c>
      <c r="E136" s="142">
        <f t="shared" si="16"/>
        <v>0</v>
      </c>
      <c r="F136" s="68">
        <f>F137</f>
        <v>50000</v>
      </c>
    </row>
    <row r="137" spans="1:6" ht="52.5" customHeight="1" x14ac:dyDescent="0.2">
      <c r="A137" s="93" t="s">
        <v>393</v>
      </c>
      <c r="B137" s="41" t="s">
        <v>79</v>
      </c>
      <c r="C137" s="69" t="s">
        <v>424</v>
      </c>
      <c r="D137" s="82">
        <v>50000</v>
      </c>
      <c r="E137" s="142">
        <v>0</v>
      </c>
      <c r="F137" s="68">
        <f>D137-E137</f>
        <v>50000</v>
      </c>
    </row>
    <row r="138" spans="1:6" ht="119.25" customHeight="1" x14ac:dyDescent="0.2">
      <c r="A138" s="95" t="s">
        <v>230</v>
      </c>
      <c r="B138" s="41" t="s">
        <v>79</v>
      </c>
      <c r="C138" s="69" t="s">
        <v>231</v>
      </c>
      <c r="D138" s="82">
        <f t="shared" ref="D138:E139" si="17">D139</f>
        <v>129300</v>
      </c>
      <c r="E138" s="142">
        <f t="shared" si="17"/>
        <v>0</v>
      </c>
      <c r="F138" s="68">
        <f>F139</f>
        <v>129300</v>
      </c>
    </row>
    <row r="139" spans="1:6" ht="47.25" customHeight="1" x14ac:dyDescent="0.2">
      <c r="A139" s="93" t="s">
        <v>101</v>
      </c>
      <c r="B139" s="41" t="s">
        <v>79</v>
      </c>
      <c r="C139" s="69" t="s">
        <v>232</v>
      </c>
      <c r="D139" s="82">
        <f t="shared" si="17"/>
        <v>129300</v>
      </c>
      <c r="E139" s="142">
        <f t="shared" si="17"/>
        <v>0</v>
      </c>
      <c r="F139" s="68">
        <f>F140</f>
        <v>129300</v>
      </c>
    </row>
    <row r="140" spans="1:6" ht="50.25" customHeight="1" x14ac:dyDescent="0.2">
      <c r="A140" s="93" t="s">
        <v>103</v>
      </c>
      <c r="B140" s="41" t="s">
        <v>79</v>
      </c>
      <c r="C140" s="69" t="s">
        <v>233</v>
      </c>
      <c r="D140" s="82">
        <f>D141</f>
        <v>129300</v>
      </c>
      <c r="E140" s="142">
        <v>0</v>
      </c>
      <c r="F140" s="68">
        <f t="shared" si="7"/>
        <v>129300</v>
      </c>
    </row>
    <row r="141" spans="1:6" ht="22.5" customHeight="1" x14ac:dyDescent="0.2">
      <c r="A141" s="93" t="s">
        <v>393</v>
      </c>
      <c r="B141" s="41" t="s">
        <v>79</v>
      </c>
      <c r="C141" s="69" t="s">
        <v>234</v>
      </c>
      <c r="D141" s="82">
        <v>129300</v>
      </c>
      <c r="E141" s="142">
        <v>0</v>
      </c>
      <c r="F141" s="68">
        <f t="shared" si="7"/>
        <v>129300</v>
      </c>
    </row>
    <row r="142" spans="1:6" ht="21" customHeight="1" x14ac:dyDescent="0.2">
      <c r="A142" s="93" t="s">
        <v>235</v>
      </c>
      <c r="B142" s="41" t="s">
        <v>79</v>
      </c>
      <c r="C142" s="69" t="s">
        <v>236</v>
      </c>
      <c r="D142" s="82">
        <f>D143</f>
        <v>1561300</v>
      </c>
      <c r="E142" s="114">
        <f>E143</f>
        <v>424889.47</v>
      </c>
      <c r="F142" s="68">
        <f t="shared" si="7"/>
        <v>1136410.53</v>
      </c>
    </row>
    <row r="143" spans="1:6" ht="63.75" customHeight="1" x14ac:dyDescent="0.2">
      <c r="A143" s="93" t="s">
        <v>217</v>
      </c>
      <c r="B143" s="41" t="s">
        <v>79</v>
      </c>
      <c r="C143" s="69" t="s">
        <v>237</v>
      </c>
      <c r="D143" s="82">
        <f>D144</f>
        <v>1561300</v>
      </c>
      <c r="E143" s="113">
        <f>E144</f>
        <v>424889.47</v>
      </c>
      <c r="F143" s="68">
        <f t="shared" ref="F143:F185" si="18">D143-E143</f>
        <v>1136410.53</v>
      </c>
    </row>
    <row r="144" spans="1:6" ht="36.75" customHeight="1" x14ac:dyDescent="0.2">
      <c r="A144" s="93" t="s">
        <v>238</v>
      </c>
      <c r="B144" s="41" t="s">
        <v>79</v>
      </c>
      <c r="C144" s="69" t="s">
        <v>239</v>
      </c>
      <c r="D144" s="82">
        <f>D145+D150+D154+D158</f>
        <v>1561300</v>
      </c>
      <c r="E144" s="113">
        <f>E145+E150+E154+E158</f>
        <v>424889.47</v>
      </c>
      <c r="F144" s="68">
        <f t="shared" si="18"/>
        <v>1136410.53</v>
      </c>
    </row>
    <row r="145" spans="1:6" ht="126" customHeight="1" x14ac:dyDescent="0.2">
      <c r="A145" s="95" t="s">
        <v>240</v>
      </c>
      <c r="B145" s="41" t="s">
        <v>79</v>
      </c>
      <c r="C145" s="69" t="s">
        <v>241</v>
      </c>
      <c r="D145" s="82">
        <f>D146</f>
        <v>996900</v>
      </c>
      <c r="E145" s="114">
        <f>E146</f>
        <v>167785.65</v>
      </c>
      <c r="F145" s="68">
        <f t="shared" si="18"/>
        <v>829114.35</v>
      </c>
    </row>
    <row r="146" spans="1:6" ht="51" customHeight="1" x14ac:dyDescent="0.2">
      <c r="A146" s="93" t="s">
        <v>101</v>
      </c>
      <c r="B146" s="41" t="s">
        <v>79</v>
      </c>
      <c r="C146" s="69" t="s">
        <v>242</v>
      </c>
      <c r="D146" s="82">
        <f>D147</f>
        <v>996900</v>
      </c>
      <c r="E146" s="114">
        <f>E147</f>
        <v>167785.65</v>
      </c>
      <c r="F146" s="68">
        <f t="shared" si="18"/>
        <v>829114.35</v>
      </c>
    </row>
    <row r="147" spans="1:6" ht="57" customHeight="1" x14ac:dyDescent="0.2">
      <c r="A147" s="93" t="s">
        <v>103</v>
      </c>
      <c r="B147" s="41" t="s">
        <v>79</v>
      </c>
      <c r="C147" s="69" t="s">
        <v>243</v>
      </c>
      <c r="D147" s="82">
        <f>D148+D149</f>
        <v>996900</v>
      </c>
      <c r="E147" s="114">
        <f>E148+E149</f>
        <v>167785.65</v>
      </c>
      <c r="F147" s="68">
        <f t="shared" si="18"/>
        <v>829114.35</v>
      </c>
    </row>
    <row r="148" spans="1:6" ht="19.5" customHeight="1" x14ac:dyDescent="0.2">
      <c r="A148" s="93" t="s">
        <v>393</v>
      </c>
      <c r="B148" s="41" t="s">
        <v>79</v>
      </c>
      <c r="C148" s="69" t="s">
        <v>244</v>
      </c>
      <c r="D148" s="82">
        <v>596900</v>
      </c>
      <c r="E148" s="142">
        <v>0</v>
      </c>
      <c r="F148" s="68">
        <f t="shared" si="18"/>
        <v>596900</v>
      </c>
    </row>
    <row r="149" spans="1:6" ht="27.75" customHeight="1" x14ac:dyDescent="0.2">
      <c r="A149" s="96" t="s">
        <v>395</v>
      </c>
      <c r="B149" s="41" t="s">
        <v>79</v>
      </c>
      <c r="C149" s="69" t="s">
        <v>245</v>
      </c>
      <c r="D149" s="82">
        <v>400000</v>
      </c>
      <c r="E149" s="114">
        <v>167785.65</v>
      </c>
      <c r="F149" s="68">
        <f t="shared" si="18"/>
        <v>232214.35</v>
      </c>
    </row>
    <row r="150" spans="1:6" ht="135" customHeight="1" x14ac:dyDescent="0.2">
      <c r="A150" s="95" t="s">
        <v>246</v>
      </c>
      <c r="B150" s="41" t="s">
        <v>79</v>
      </c>
      <c r="C150" s="69" t="s">
        <v>247</v>
      </c>
      <c r="D150" s="82">
        <f t="shared" ref="D150:E152" si="19">D151</f>
        <v>304400</v>
      </c>
      <c r="E150" s="142">
        <f t="shared" si="19"/>
        <v>142049.82</v>
      </c>
      <c r="F150" s="68">
        <f t="shared" si="18"/>
        <v>162350.18</v>
      </c>
    </row>
    <row r="151" spans="1:6" ht="45.75" customHeight="1" x14ac:dyDescent="0.2">
      <c r="A151" s="93" t="s">
        <v>101</v>
      </c>
      <c r="B151" s="41" t="s">
        <v>79</v>
      </c>
      <c r="C151" s="69" t="s">
        <v>248</v>
      </c>
      <c r="D151" s="82">
        <f t="shared" si="19"/>
        <v>304400</v>
      </c>
      <c r="E151" s="142">
        <f t="shared" si="19"/>
        <v>142049.82</v>
      </c>
      <c r="F151" s="68">
        <f t="shared" si="18"/>
        <v>162350.18</v>
      </c>
    </row>
    <row r="152" spans="1:6" ht="54" customHeight="1" x14ac:dyDescent="0.2">
      <c r="A152" s="93" t="s">
        <v>103</v>
      </c>
      <c r="B152" s="41" t="s">
        <v>79</v>
      </c>
      <c r="C152" s="69" t="s">
        <v>249</v>
      </c>
      <c r="D152" s="82">
        <f t="shared" si="19"/>
        <v>304400</v>
      </c>
      <c r="E152" s="142">
        <f t="shared" si="19"/>
        <v>142049.82</v>
      </c>
      <c r="F152" s="68">
        <f t="shared" si="18"/>
        <v>162350.18</v>
      </c>
    </row>
    <row r="153" spans="1:6" ht="22.5" customHeight="1" x14ac:dyDescent="0.2">
      <c r="A153" s="93" t="s">
        <v>393</v>
      </c>
      <c r="B153" s="41" t="s">
        <v>79</v>
      </c>
      <c r="C153" s="69" t="s">
        <v>250</v>
      </c>
      <c r="D153" s="82">
        <v>304400</v>
      </c>
      <c r="E153" s="142">
        <v>142049.82</v>
      </c>
      <c r="F153" s="68">
        <f t="shared" si="18"/>
        <v>162350.18</v>
      </c>
    </row>
    <row r="154" spans="1:6" ht="123.75" customHeight="1" x14ac:dyDescent="0.2">
      <c r="A154" s="95" t="s">
        <v>251</v>
      </c>
      <c r="B154" s="41" t="s">
        <v>79</v>
      </c>
      <c r="C154" s="69" t="s">
        <v>252</v>
      </c>
      <c r="D154" s="82">
        <f t="shared" ref="D154:E156" si="20">D155</f>
        <v>160000</v>
      </c>
      <c r="E154" s="142">
        <f t="shared" si="20"/>
        <v>115054</v>
      </c>
      <c r="F154" s="68">
        <f t="shared" si="18"/>
        <v>44946</v>
      </c>
    </row>
    <row r="155" spans="1:6" ht="48.75" customHeight="1" x14ac:dyDescent="0.2">
      <c r="A155" s="93" t="s">
        <v>101</v>
      </c>
      <c r="B155" s="41" t="s">
        <v>79</v>
      </c>
      <c r="C155" s="69" t="s">
        <v>253</v>
      </c>
      <c r="D155" s="82">
        <f t="shared" si="20"/>
        <v>160000</v>
      </c>
      <c r="E155" s="142">
        <f t="shared" si="20"/>
        <v>115054</v>
      </c>
      <c r="F155" s="68">
        <f t="shared" si="18"/>
        <v>44946</v>
      </c>
    </row>
    <row r="156" spans="1:6" ht="52.5" customHeight="1" x14ac:dyDescent="0.2">
      <c r="A156" s="93" t="s">
        <v>103</v>
      </c>
      <c r="B156" s="41" t="s">
        <v>79</v>
      </c>
      <c r="C156" s="69" t="s">
        <v>254</v>
      </c>
      <c r="D156" s="82">
        <f t="shared" si="20"/>
        <v>160000</v>
      </c>
      <c r="E156" s="142">
        <f t="shared" si="20"/>
        <v>115054</v>
      </c>
      <c r="F156" s="68">
        <f t="shared" si="18"/>
        <v>44946</v>
      </c>
    </row>
    <row r="157" spans="1:6" ht="26.25" customHeight="1" x14ac:dyDescent="0.2">
      <c r="A157" s="93" t="s">
        <v>393</v>
      </c>
      <c r="B157" s="41" t="s">
        <v>79</v>
      </c>
      <c r="C157" s="69" t="s">
        <v>255</v>
      </c>
      <c r="D157" s="82">
        <v>160000</v>
      </c>
      <c r="E157" s="142">
        <v>115054</v>
      </c>
      <c r="F157" s="68">
        <f t="shared" si="18"/>
        <v>44946</v>
      </c>
    </row>
    <row r="158" spans="1:6" ht="111" customHeight="1" x14ac:dyDescent="0.2">
      <c r="A158" s="93" t="s">
        <v>256</v>
      </c>
      <c r="B158" s="41" t="s">
        <v>79</v>
      </c>
      <c r="C158" s="69" t="s">
        <v>257</v>
      </c>
      <c r="D158" s="82">
        <f t="shared" ref="D158:E160" si="21">D159</f>
        <v>100000</v>
      </c>
      <c r="E158" s="142">
        <f t="shared" si="21"/>
        <v>0</v>
      </c>
      <c r="F158" s="68">
        <f t="shared" si="18"/>
        <v>100000</v>
      </c>
    </row>
    <row r="159" spans="1:6" ht="53.25" customHeight="1" x14ac:dyDescent="0.2">
      <c r="A159" s="93" t="s">
        <v>101</v>
      </c>
      <c r="B159" s="41" t="s">
        <v>79</v>
      </c>
      <c r="C159" s="69" t="s">
        <v>258</v>
      </c>
      <c r="D159" s="82">
        <f t="shared" si="21"/>
        <v>100000</v>
      </c>
      <c r="E159" s="142">
        <f t="shared" si="21"/>
        <v>0</v>
      </c>
      <c r="F159" s="68">
        <f t="shared" si="18"/>
        <v>100000</v>
      </c>
    </row>
    <row r="160" spans="1:6" ht="48" customHeight="1" x14ac:dyDescent="0.2">
      <c r="A160" s="93" t="s">
        <v>103</v>
      </c>
      <c r="B160" s="41" t="s">
        <v>79</v>
      </c>
      <c r="C160" s="69" t="s">
        <v>259</v>
      </c>
      <c r="D160" s="82">
        <f t="shared" si="21"/>
        <v>100000</v>
      </c>
      <c r="E160" s="142">
        <f t="shared" si="21"/>
        <v>0</v>
      </c>
      <c r="F160" s="68">
        <f t="shared" si="18"/>
        <v>100000</v>
      </c>
    </row>
    <row r="161" spans="1:6" ht="24.75" customHeight="1" x14ac:dyDescent="0.2">
      <c r="A161" s="93" t="s">
        <v>393</v>
      </c>
      <c r="B161" s="41" t="s">
        <v>79</v>
      </c>
      <c r="C161" s="69" t="s">
        <v>260</v>
      </c>
      <c r="D161" s="82">
        <v>100000</v>
      </c>
      <c r="E161" s="142">
        <v>0</v>
      </c>
      <c r="F161" s="68">
        <f t="shared" si="18"/>
        <v>100000</v>
      </c>
    </row>
    <row r="162" spans="1:6" ht="21" customHeight="1" x14ac:dyDescent="0.2">
      <c r="A162" s="105" t="s">
        <v>261</v>
      </c>
      <c r="B162" s="41" t="s">
        <v>79</v>
      </c>
      <c r="C162" s="69" t="s">
        <v>262</v>
      </c>
      <c r="D162" s="82">
        <f t="shared" ref="D162:D168" si="22">D163</f>
        <v>30000</v>
      </c>
      <c r="E162" s="142">
        <f t="shared" ref="E162:E168" si="23">E163</f>
        <v>0</v>
      </c>
      <c r="F162" s="68">
        <f t="shared" si="18"/>
        <v>30000</v>
      </c>
    </row>
    <row r="163" spans="1:6" ht="45" customHeight="1" x14ac:dyDescent="0.2">
      <c r="A163" s="93" t="s">
        <v>263</v>
      </c>
      <c r="B163" s="41" t="s">
        <v>79</v>
      </c>
      <c r="C163" s="69" t="s">
        <v>264</v>
      </c>
      <c r="D163" s="82">
        <f t="shared" si="22"/>
        <v>30000</v>
      </c>
      <c r="E163" s="142">
        <f t="shared" si="23"/>
        <v>0</v>
      </c>
      <c r="F163" s="68">
        <f t="shared" si="18"/>
        <v>30000</v>
      </c>
    </row>
    <row r="164" spans="1:6" ht="55.5" customHeight="1" x14ac:dyDescent="0.2">
      <c r="A164" s="93" t="s">
        <v>144</v>
      </c>
      <c r="B164" s="41" t="s">
        <v>79</v>
      </c>
      <c r="C164" s="69" t="s">
        <v>265</v>
      </c>
      <c r="D164" s="82">
        <f t="shared" si="22"/>
        <v>30000</v>
      </c>
      <c r="E164" s="142">
        <f t="shared" si="23"/>
        <v>0</v>
      </c>
      <c r="F164" s="68">
        <f t="shared" si="18"/>
        <v>30000</v>
      </c>
    </row>
    <row r="165" spans="1:6" ht="63.75" customHeight="1" x14ac:dyDescent="0.2">
      <c r="A165" s="93" t="s">
        <v>146</v>
      </c>
      <c r="B165" s="41" t="s">
        <v>79</v>
      </c>
      <c r="C165" s="69" t="s">
        <v>266</v>
      </c>
      <c r="D165" s="82">
        <f t="shared" si="22"/>
        <v>30000</v>
      </c>
      <c r="E165" s="142">
        <f t="shared" si="23"/>
        <v>0</v>
      </c>
      <c r="F165" s="68">
        <f t="shared" si="18"/>
        <v>30000</v>
      </c>
    </row>
    <row r="166" spans="1:6" ht="165" customHeight="1" x14ac:dyDescent="0.2">
      <c r="A166" s="95" t="s">
        <v>267</v>
      </c>
      <c r="B166" s="41" t="s">
        <v>79</v>
      </c>
      <c r="C166" s="69" t="s">
        <v>268</v>
      </c>
      <c r="D166" s="82">
        <f t="shared" si="22"/>
        <v>30000</v>
      </c>
      <c r="E166" s="142">
        <f t="shared" si="23"/>
        <v>0</v>
      </c>
      <c r="F166" s="68">
        <f t="shared" si="18"/>
        <v>30000</v>
      </c>
    </row>
    <row r="167" spans="1:6" ht="46.5" customHeight="1" x14ac:dyDescent="0.2">
      <c r="A167" s="93" t="s">
        <v>101</v>
      </c>
      <c r="B167" s="41" t="s">
        <v>79</v>
      </c>
      <c r="C167" s="69" t="s">
        <v>269</v>
      </c>
      <c r="D167" s="82">
        <f t="shared" si="22"/>
        <v>30000</v>
      </c>
      <c r="E167" s="142">
        <f t="shared" si="23"/>
        <v>0</v>
      </c>
      <c r="F167" s="68">
        <f t="shared" si="18"/>
        <v>30000</v>
      </c>
    </row>
    <row r="168" spans="1:6" ht="49.5" customHeight="1" x14ac:dyDescent="0.2">
      <c r="A168" s="93" t="s">
        <v>103</v>
      </c>
      <c r="B168" s="41" t="s">
        <v>79</v>
      </c>
      <c r="C168" s="69" t="s">
        <v>270</v>
      </c>
      <c r="D168" s="82">
        <f t="shared" si="22"/>
        <v>30000</v>
      </c>
      <c r="E168" s="142">
        <f t="shared" si="23"/>
        <v>0</v>
      </c>
      <c r="F168" s="68">
        <f t="shared" si="18"/>
        <v>30000</v>
      </c>
    </row>
    <row r="169" spans="1:6" ht="24.6" customHeight="1" x14ac:dyDescent="0.2">
      <c r="A169" s="93" t="s">
        <v>393</v>
      </c>
      <c r="B169" s="41" t="s">
        <v>79</v>
      </c>
      <c r="C169" s="69" t="s">
        <v>271</v>
      </c>
      <c r="D169" s="82">
        <v>30000</v>
      </c>
      <c r="E169" s="142">
        <v>0</v>
      </c>
      <c r="F169" s="68">
        <f t="shared" si="18"/>
        <v>30000</v>
      </c>
    </row>
    <row r="170" spans="1:6" ht="17.25" customHeight="1" x14ac:dyDescent="0.2">
      <c r="A170" s="106" t="s">
        <v>272</v>
      </c>
      <c r="B170" s="41" t="s">
        <v>79</v>
      </c>
      <c r="C170" s="69" t="s">
        <v>273</v>
      </c>
      <c r="D170" s="82">
        <f t="shared" ref="D170:D176" si="24">D171</f>
        <v>1202500</v>
      </c>
      <c r="E170" s="83">
        <f t="shared" ref="E170:E176" si="25">E171</f>
        <v>359919.1</v>
      </c>
      <c r="F170" s="127">
        <f t="shared" si="18"/>
        <v>842580.9</v>
      </c>
    </row>
    <row r="171" spans="1:6" ht="25.5" customHeight="1" x14ac:dyDescent="0.2">
      <c r="A171" s="93" t="s">
        <v>274</v>
      </c>
      <c r="B171" s="41" t="s">
        <v>79</v>
      </c>
      <c r="C171" s="69" t="s">
        <v>275</v>
      </c>
      <c r="D171" s="82">
        <f t="shared" si="24"/>
        <v>1202500</v>
      </c>
      <c r="E171" s="83">
        <f t="shared" si="25"/>
        <v>359919.1</v>
      </c>
      <c r="F171" s="127">
        <f t="shared" si="18"/>
        <v>842580.9</v>
      </c>
    </row>
    <row r="172" spans="1:6" ht="57" customHeight="1" x14ac:dyDescent="0.2">
      <c r="A172" s="93" t="s">
        <v>276</v>
      </c>
      <c r="B172" s="41" t="s">
        <v>79</v>
      </c>
      <c r="C172" s="69" t="s">
        <v>277</v>
      </c>
      <c r="D172" s="82">
        <f t="shared" si="24"/>
        <v>1202500</v>
      </c>
      <c r="E172" s="83">
        <f t="shared" si="25"/>
        <v>359919.1</v>
      </c>
      <c r="F172" s="127">
        <f t="shared" si="18"/>
        <v>842580.9</v>
      </c>
    </row>
    <row r="173" spans="1:6" ht="23.25" customHeight="1" x14ac:dyDescent="0.2">
      <c r="A173" s="93" t="s">
        <v>278</v>
      </c>
      <c r="B173" s="41" t="s">
        <v>79</v>
      </c>
      <c r="C173" s="69" t="s">
        <v>279</v>
      </c>
      <c r="D173" s="82">
        <f t="shared" si="24"/>
        <v>1202500</v>
      </c>
      <c r="E173" s="83">
        <f t="shared" si="25"/>
        <v>359919.1</v>
      </c>
      <c r="F173" s="127">
        <f t="shared" si="18"/>
        <v>842580.9</v>
      </c>
    </row>
    <row r="174" spans="1:6" ht="99" customHeight="1" x14ac:dyDescent="0.2">
      <c r="A174" s="93" t="s">
        <v>280</v>
      </c>
      <c r="B174" s="41" t="s">
        <v>79</v>
      </c>
      <c r="C174" s="69" t="s">
        <v>281</v>
      </c>
      <c r="D174" s="82">
        <f t="shared" si="24"/>
        <v>1202500</v>
      </c>
      <c r="E174" s="83">
        <f t="shared" si="25"/>
        <v>359919.1</v>
      </c>
      <c r="F174" s="127">
        <f t="shared" si="18"/>
        <v>842580.9</v>
      </c>
    </row>
    <row r="175" spans="1:6" ht="55.5" customHeight="1" x14ac:dyDescent="0.2">
      <c r="A175" s="93" t="s">
        <v>282</v>
      </c>
      <c r="B175" s="41" t="s">
        <v>79</v>
      </c>
      <c r="C175" s="69" t="s">
        <v>283</v>
      </c>
      <c r="D175" s="82">
        <f t="shared" si="24"/>
        <v>1202500</v>
      </c>
      <c r="E175" s="83">
        <f t="shared" si="25"/>
        <v>359919.1</v>
      </c>
      <c r="F175" s="127">
        <f t="shared" si="18"/>
        <v>842580.9</v>
      </c>
    </row>
    <row r="176" spans="1:6" ht="22.5" customHeight="1" x14ac:dyDescent="0.2">
      <c r="A176" s="93" t="s">
        <v>284</v>
      </c>
      <c r="B176" s="41" t="s">
        <v>79</v>
      </c>
      <c r="C176" s="69" t="s">
        <v>285</v>
      </c>
      <c r="D176" s="82">
        <f t="shared" si="24"/>
        <v>1202500</v>
      </c>
      <c r="E176" s="83">
        <f t="shared" si="25"/>
        <v>359919.1</v>
      </c>
      <c r="F176" s="127">
        <f t="shared" si="18"/>
        <v>842580.9</v>
      </c>
    </row>
    <row r="177" spans="1:6" ht="82.5" customHeight="1" x14ac:dyDescent="0.2">
      <c r="A177" s="100" t="s">
        <v>394</v>
      </c>
      <c r="B177" s="41" t="s">
        <v>79</v>
      </c>
      <c r="C177" s="69" t="s">
        <v>286</v>
      </c>
      <c r="D177" s="82">
        <v>1202500</v>
      </c>
      <c r="E177" s="83">
        <v>359919.1</v>
      </c>
      <c r="F177" s="127">
        <f t="shared" si="18"/>
        <v>842580.9</v>
      </c>
    </row>
    <row r="178" spans="1:6" ht="14.25" x14ac:dyDescent="0.2">
      <c r="A178" s="106" t="s">
        <v>287</v>
      </c>
      <c r="B178" s="41" t="s">
        <v>79</v>
      </c>
      <c r="C178" s="69" t="s">
        <v>288</v>
      </c>
      <c r="D178" s="82">
        <f t="shared" ref="D178:D184" si="26">D179</f>
        <v>92000</v>
      </c>
      <c r="E178" s="114">
        <f t="shared" ref="E178:E184" si="27">E179</f>
        <v>30269.32</v>
      </c>
      <c r="F178" s="68">
        <f t="shared" si="18"/>
        <v>61730.68</v>
      </c>
    </row>
    <row r="179" spans="1:6" ht="24.75" customHeight="1" x14ac:dyDescent="0.2">
      <c r="A179" s="93" t="s">
        <v>289</v>
      </c>
      <c r="B179" s="41" t="s">
        <v>79</v>
      </c>
      <c r="C179" s="69" t="s">
        <v>290</v>
      </c>
      <c r="D179" s="82">
        <f t="shared" si="26"/>
        <v>92000</v>
      </c>
      <c r="E179" s="114">
        <f t="shared" si="27"/>
        <v>30269.32</v>
      </c>
      <c r="F179" s="68">
        <f t="shared" si="18"/>
        <v>61730.68</v>
      </c>
    </row>
    <row r="180" spans="1:6" ht="59.25" customHeight="1" x14ac:dyDescent="0.2">
      <c r="A180" s="93" t="s">
        <v>144</v>
      </c>
      <c r="B180" s="41" t="s">
        <v>79</v>
      </c>
      <c r="C180" s="69" t="s">
        <v>291</v>
      </c>
      <c r="D180" s="82">
        <f t="shared" si="26"/>
        <v>92000</v>
      </c>
      <c r="E180" s="114">
        <f t="shared" si="27"/>
        <v>30269.32</v>
      </c>
      <c r="F180" s="68">
        <f t="shared" si="18"/>
        <v>61730.68</v>
      </c>
    </row>
    <row r="181" spans="1:6" ht="94.5" customHeight="1" x14ac:dyDescent="0.2">
      <c r="A181" s="93" t="s">
        <v>292</v>
      </c>
      <c r="B181" s="41" t="s">
        <v>79</v>
      </c>
      <c r="C181" s="69" t="s">
        <v>293</v>
      </c>
      <c r="D181" s="82">
        <f t="shared" si="26"/>
        <v>92000</v>
      </c>
      <c r="E181" s="114">
        <f t="shared" si="27"/>
        <v>30269.32</v>
      </c>
      <c r="F181" s="68">
        <f t="shared" si="18"/>
        <v>61730.68</v>
      </c>
    </row>
    <row r="182" spans="1:6" ht="171" customHeight="1" x14ac:dyDescent="0.2">
      <c r="A182" s="95" t="s">
        <v>294</v>
      </c>
      <c r="B182" s="41" t="s">
        <v>79</v>
      </c>
      <c r="C182" s="69" t="s">
        <v>295</v>
      </c>
      <c r="D182" s="82">
        <f t="shared" si="26"/>
        <v>92000</v>
      </c>
      <c r="E182" s="114">
        <f t="shared" si="27"/>
        <v>30269.32</v>
      </c>
      <c r="F182" s="68">
        <f t="shared" si="18"/>
        <v>61730.68</v>
      </c>
    </row>
    <row r="183" spans="1:6" ht="34.5" customHeight="1" x14ac:dyDescent="0.2">
      <c r="A183" s="93" t="s">
        <v>296</v>
      </c>
      <c r="B183" s="41" t="s">
        <v>79</v>
      </c>
      <c r="C183" s="69" t="s">
        <v>297</v>
      </c>
      <c r="D183" s="82">
        <f t="shared" si="26"/>
        <v>92000</v>
      </c>
      <c r="E183" s="114">
        <f t="shared" si="27"/>
        <v>30269.32</v>
      </c>
      <c r="F183" s="68">
        <f t="shared" si="18"/>
        <v>61730.68</v>
      </c>
    </row>
    <row r="184" spans="1:6" ht="34.5" customHeight="1" x14ac:dyDescent="0.2">
      <c r="A184" s="94" t="s">
        <v>409</v>
      </c>
      <c r="B184" s="41" t="s">
        <v>79</v>
      </c>
      <c r="C184" s="69" t="s">
        <v>403</v>
      </c>
      <c r="D184" s="82">
        <f t="shared" si="26"/>
        <v>92000</v>
      </c>
      <c r="E184" s="114">
        <f t="shared" si="27"/>
        <v>30269.32</v>
      </c>
      <c r="F184" s="68">
        <f t="shared" si="18"/>
        <v>61730.68</v>
      </c>
    </row>
    <row r="185" spans="1:6" ht="30" customHeight="1" x14ac:dyDescent="0.2">
      <c r="A185" s="128" t="s">
        <v>408</v>
      </c>
      <c r="B185" s="129" t="s">
        <v>79</v>
      </c>
      <c r="C185" s="130" t="s">
        <v>402</v>
      </c>
      <c r="D185" s="131">
        <v>92000</v>
      </c>
      <c r="E185" s="132">
        <v>30269.32</v>
      </c>
      <c r="F185" s="133">
        <f t="shared" si="18"/>
        <v>61730.68</v>
      </c>
    </row>
    <row r="186" spans="1:6" ht="30" customHeight="1" x14ac:dyDescent="0.2">
      <c r="A186" s="105" t="s">
        <v>431</v>
      </c>
      <c r="B186" s="129" t="s">
        <v>79</v>
      </c>
      <c r="C186" s="69" t="s">
        <v>435</v>
      </c>
      <c r="D186" s="131">
        <f t="shared" ref="D186:F192" si="28">D187</f>
        <v>20000</v>
      </c>
      <c r="E186" s="141">
        <f t="shared" si="28"/>
        <v>0</v>
      </c>
      <c r="F186" s="60">
        <f t="shared" si="28"/>
        <v>20000</v>
      </c>
    </row>
    <row r="187" spans="1:6" ht="30" customHeight="1" x14ac:dyDescent="0.2">
      <c r="A187" s="93" t="s">
        <v>432</v>
      </c>
      <c r="B187" s="129" t="s">
        <v>79</v>
      </c>
      <c r="C187" s="69" t="s">
        <v>436</v>
      </c>
      <c r="D187" s="131">
        <f t="shared" si="28"/>
        <v>20000</v>
      </c>
      <c r="E187" s="141">
        <f t="shared" si="28"/>
        <v>0</v>
      </c>
      <c r="F187" s="60">
        <f t="shared" si="28"/>
        <v>20000</v>
      </c>
    </row>
    <row r="188" spans="1:6" ht="45.75" customHeight="1" x14ac:dyDescent="0.2">
      <c r="A188" s="93" t="s">
        <v>276</v>
      </c>
      <c r="B188" s="129" t="s">
        <v>79</v>
      </c>
      <c r="C188" s="69" t="s">
        <v>437</v>
      </c>
      <c r="D188" s="131">
        <f t="shared" si="28"/>
        <v>20000</v>
      </c>
      <c r="E188" s="141">
        <f t="shared" si="28"/>
        <v>0</v>
      </c>
      <c r="F188" s="60">
        <f t="shared" si="28"/>
        <v>20000</v>
      </c>
    </row>
    <row r="189" spans="1:6" ht="40.5" customHeight="1" x14ac:dyDescent="0.2">
      <c r="A189" s="93" t="s">
        <v>433</v>
      </c>
      <c r="B189" s="129" t="s">
        <v>79</v>
      </c>
      <c r="C189" s="69" t="s">
        <v>438</v>
      </c>
      <c r="D189" s="131">
        <f t="shared" si="28"/>
        <v>20000</v>
      </c>
      <c r="E189" s="141">
        <f t="shared" si="28"/>
        <v>0</v>
      </c>
      <c r="F189" s="60">
        <f t="shared" si="28"/>
        <v>20000</v>
      </c>
    </row>
    <row r="190" spans="1:6" ht="85.5" customHeight="1" x14ac:dyDescent="0.2">
      <c r="A190" s="93" t="s">
        <v>434</v>
      </c>
      <c r="B190" s="129" t="s">
        <v>79</v>
      </c>
      <c r="C190" s="69" t="s">
        <v>439</v>
      </c>
      <c r="D190" s="131">
        <f t="shared" si="28"/>
        <v>20000</v>
      </c>
      <c r="E190" s="141">
        <f t="shared" si="28"/>
        <v>0</v>
      </c>
      <c r="F190" s="60">
        <f t="shared" si="28"/>
        <v>20000</v>
      </c>
    </row>
    <row r="191" spans="1:6" ht="49.5" customHeight="1" x14ac:dyDescent="0.2">
      <c r="A191" s="93" t="s">
        <v>101</v>
      </c>
      <c r="B191" s="129" t="s">
        <v>79</v>
      </c>
      <c r="C191" s="69" t="s">
        <v>440</v>
      </c>
      <c r="D191" s="131">
        <f t="shared" si="28"/>
        <v>20000</v>
      </c>
      <c r="E191" s="141">
        <f t="shared" si="28"/>
        <v>0</v>
      </c>
      <c r="F191" s="60">
        <f t="shared" si="28"/>
        <v>20000</v>
      </c>
    </row>
    <row r="192" spans="1:6" ht="55.5" customHeight="1" x14ac:dyDescent="0.2">
      <c r="A192" s="93" t="s">
        <v>103</v>
      </c>
      <c r="B192" s="110" t="s">
        <v>79</v>
      </c>
      <c r="C192" s="69" t="s">
        <v>441</v>
      </c>
      <c r="D192" s="82">
        <f t="shared" si="28"/>
        <v>20000</v>
      </c>
      <c r="E192" s="140">
        <f t="shared" si="28"/>
        <v>0</v>
      </c>
      <c r="F192" s="60">
        <f t="shared" si="28"/>
        <v>20000</v>
      </c>
    </row>
    <row r="193" spans="1:6" ht="30" customHeight="1" x14ac:dyDescent="0.2">
      <c r="A193" s="93" t="s">
        <v>393</v>
      </c>
      <c r="B193" s="110" t="s">
        <v>79</v>
      </c>
      <c r="C193" s="69" t="s">
        <v>442</v>
      </c>
      <c r="D193" s="82">
        <v>20000</v>
      </c>
      <c r="E193" s="140">
        <v>0</v>
      </c>
      <c r="F193" s="60">
        <f>D193-E193</f>
        <v>20000</v>
      </c>
    </row>
    <row r="194" spans="1:6" ht="9" customHeight="1" thickBot="1" x14ac:dyDescent="0.25">
      <c r="A194" s="134"/>
      <c r="B194" s="135"/>
      <c r="C194" s="136"/>
      <c r="D194" s="137"/>
      <c r="E194" s="138"/>
      <c r="F194" s="139"/>
    </row>
    <row r="195" spans="1:6" ht="27.75" customHeight="1" thickBot="1" x14ac:dyDescent="0.25">
      <c r="A195" s="101" t="s">
        <v>298</v>
      </c>
      <c r="B195" s="43" t="s">
        <v>299</v>
      </c>
      <c r="C195" s="44" t="s">
        <v>80</v>
      </c>
      <c r="D195" s="75">
        <f>Доходы!D19-Расходы!D13</f>
        <v>-1009300</v>
      </c>
      <c r="E195" s="75">
        <f>Доходы!E19-Расходы!E13</f>
        <v>169611.70999999996</v>
      </c>
      <c r="F195" s="45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abSelected="1" topLeftCell="A31" workbookViewId="0">
      <selection activeCell="H46" sqref="H4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3" t="s">
        <v>301</v>
      </c>
      <c r="B1" s="193"/>
      <c r="C1" s="193"/>
      <c r="D1" s="193"/>
      <c r="E1" s="193"/>
      <c r="F1" s="193"/>
    </row>
    <row r="2" spans="1:6" ht="13.15" customHeight="1" x14ac:dyDescent="0.25">
      <c r="A2" s="166" t="s">
        <v>302</v>
      </c>
      <c r="B2" s="166"/>
      <c r="C2" s="166"/>
      <c r="D2" s="166"/>
      <c r="E2" s="166"/>
      <c r="F2" s="166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79" t="s">
        <v>18</v>
      </c>
      <c r="B4" s="173" t="s">
        <v>19</v>
      </c>
      <c r="C4" s="185" t="s">
        <v>303</v>
      </c>
      <c r="D4" s="176" t="s">
        <v>21</v>
      </c>
      <c r="E4" s="176" t="s">
        <v>22</v>
      </c>
      <c r="F4" s="182" t="s">
        <v>23</v>
      </c>
    </row>
    <row r="5" spans="1:6" ht="4.9000000000000004" customHeight="1" x14ac:dyDescent="0.2">
      <c r="A5" s="180"/>
      <c r="B5" s="174"/>
      <c r="C5" s="186"/>
      <c r="D5" s="177"/>
      <c r="E5" s="177"/>
      <c r="F5" s="183"/>
    </row>
    <row r="6" spans="1:6" ht="6" customHeight="1" x14ac:dyDescent="0.2">
      <c r="A6" s="180"/>
      <c r="B6" s="174"/>
      <c r="C6" s="186"/>
      <c r="D6" s="177"/>
      <c r="E6" s="177"/>
      <c r="F6" s="183"/>
    </row>
    <row r="7" spans="1:6" ht="4.9000000000000004" customHeight="1" x14ac:dyDescent="0.2">
      <c r="A7" s="180"/>
      <c r="B7" s="174"/>
      <c r="C7" s="186"/>
      <c r="D7" s="177"/>
      <c r="E7" s="177"/>
      <c r="F7" s="183"/>
    </row>
    <row r="8" spans="1:6" ht="6" customHeight="1" x14ac:dyDescent="0.2">
      <c r="A8" s="180"/>
      <c r="B8" s="174"/>
      <c r="C8" s="186"/>
      <c r="D8" s="177"/>
      <c r="E8" s="177"/>
      <c r="F8" s="183"/>
    </row>
    <row r="9" spans="1:6" ht="6" customHeight="1" x14ac:dyDescent="0.2">
      <c r="A9" s="180"/>
      <c r="B9" s="174"/>
      <c r="C9" s="186"/>
      <c r="D9" s="177"/>
      <c r="E9" s="177"/>
      <c r="F9" s="183"/>
    </row>
    <row r="10" spans="1:6" ht="18" customHeight="1" x14ac:dyDescent="0.2">
      <c r="A10" s="181"/>
      <c r="B10" s="175"/>
      <c r="C10" s="194"/>
      <c r="D10" s="178"/>
      <c r="E10" s="178"/>
      <c r="F10" s="18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2" t="s">
        <v>304</v>
      </c>
      <c r="B12" s="47" t="s">
        <v>305</v>
      </c>
      <c r="C12" s="48" t="s">
        <v>80</v>
      </c>
      <c r="D12" s="103">
        <f>D18</f>
        <v>1009300</v>
      </c>
      <c r="E12" s="77">
        <f>E18</f>
        <v>-169611.70999999996</v>
      </c>
      <c r="F12" s="159">
        <f>F18</f>
        <v>1178911.71</v>
      </c>
    </row>
    <row r="13" spans="1:6" x14ac:dyDescent="0.2">
      <c r="A13" s="123" t="s">
        <v>30</v>
      </c>
      <c r="B13" s="50"/>
      <c r="C13" s="51"/>
      <c r="D13" s="86"/>
      <c r="E13" s="86"/>
      <c r="F13" s="52"/>
    </row>
    <row r="14" spans="1:6" ht="24.6" customHeight="1" x14ac:dyDescent="0.2">
      <c r="A14" s="124" t="s">
        <v>306</v>
      </c>
      <c r="B14" s="53" t="s">
        <v>307</v>
      </c>
      <c r="C14" s="54" t="s">
        <v>80</v>
      </c>
      <c r="D14" s="87" t="s">
        <v>37</v>
      </c>
      <c r="E14" s="87" t="s">
        <v>37</v>
      </c>
      <c r="F14" s="38" t="s">
        <v>37</v>
      </c>
    </row>
    <row r="15" spans="1:6" x14ac:dyDescent="0.2">
      <c r="A15" s="125" t="s">
        <v>308</v>
      </c>
      <c r="B15" s="50"/>
      <c r="C15" s="51"/>
      <c r="D15" s="86"/>
      <c r="E15" s="86"/>
      <c r="F15" s="52"/>
    </row>
    <row r="16" spans="1:6" ht="24.6" customHeight="1" x14ac:dyDescent="0.2">
      <c r="A16" s="124" t="s">
        <v>309</v>
      </c>
      <c r="B16" s="53" t="s">
        <v>310</v>
      </c>
      <c r="C16" s="54" t="s">
        <v>80</v>
      </c>
      <c r="D16" s="87" t="s">
        <v>37</v>
      </c>
      <c r="E16" s="87" t="s">
        <v>37</v>
      </c>
      <c r="F16" s="38" t="s">
        <v>37</v>
      </c>
    </row>
    <row r="17" spans="1:6" ht="14.25" customHeight="1" x14ac:dyDescent="0.2">
      <c r="A17" s="123" t="s">
        <v>308</v>
      </c>
      <c r="B17" s="50"/>
      <c r="C17" s="51" t="s">
        <v>37</v>
      </c>
      <c r="D17" s="88" t="s">
        <v>37</v>
      </c>
      <c r="E17" s="88" t="s">
        <v>37</v>
      </c>
      <c r="F17" s="70" t="s">
        <v>37</v>
      </c>
    </row>
    <row r="18" spans="1:6" ht="22.5" customHeight="1" x14ac:dyDescent="0.2">
      <c r="A18" s="122" t="s">
        <v>311</v>
      </c>
      <c r="B18" s="47" t="s">
        <v>312</v>
      </c>
      <c r="C18" s="76" t="s">
        <v>345</v>
      </c>
      <c r="D18" s="147">
        <f>D20+D24</f>
        <v>1009300</v>
      </c>
      <c r="E18" s="77">
        <f>E20+E24</f>
        <v>-169611.70999999996</v>
      </c>
      <c r="F18" s="159">
        <f>F19</f>
        <v>1178911.71</v>
      </c>
    </row>
    <row r="19" spans="1:6" s="150" customFormat="1" ht="37.5" customHeight="1" x14ac:dyDescent="0.2">
      <c r="A19" s="122" t="s">
        <v>474</v>
      </c>
      <c r="B19" s="47" t="s">
        <v>312</v>
      </c>
      <c r="C19" s="76" t="s">
        <v>475</v>
      </c>
      <c r="D19" s="147">
        <f>D21+D25</f>
        <v>1009300</v>
      </c>
      <c r="E19" s="77">
        <f>E21+E25</f>
        <v>-169611.70999999996</v>
      </c>
      <c r="F19" s="159">
        <f>D19-E19</f>
        <v>1178911.71</v>
      </c>
    </row>
    <row r="20" spans="1:6" ht="25.5" customHeight="1" x14ac:dyDescent="0.2">
      <c r="A20" s="122" t="s">
        <v>412</v>
      </c>
      <c r="B20" s="47" t="s">
        <v>313</v>
      </c>
      <c r="C20" s="76" t="s">
        <v>344</v>
      </c>
      <c r="D20" s="77">
        <f t="shared" ref="D20:E22" si="0">D21</f>
        <v>-12596900</v>
      </c>
      <c r="E20" s="77">
        <f t="shared" si="0"/>
        <v>-3995772.8</v>
      </c>
      <c r="F20" s="49" t="s">
        <v>300</v>
      </c>
    </row>
    <row r="21" spans="1:6" ht="27.75" customHeight="1" x14ac:dyDescent="0.2">
      <c r="A21" s="126" t="s">
        <v>314</v>
      </c>
      <c r="B21" s="24" t="s">
        <v>313</v>
      </c>
      <c r="C21" s="76" t="s">
        <v>343</v>
      </c>
      <c r="D21" s="77">
        <f t="shared" si="0"/>
        <v>-12596900</v>
      </c>
      <c r="E21" s="77">
        <f t="shared" si="0"/>
        <v>-3995772.8</v>
      </c>
      <c r="F21" s="42" t="s">
        <v>300</v>
      </c>
    </row>
    <row r="22" spans="1:6" ht="36.75" customHeight="1" x14ac:dyDescent="0.2">
      <c r="A22" s="126" t="s">
        <v>315</v>
      </c>
      <c r="B22" s="24" t="s">
        <v>313</v>
      </c>
      <c r="C22" s="76" t="s">
        <v>342</v>
      </c>
      <c r="D22" s="77">
        <f t="shared" si="0"/>
        <v>-12596900</v>
      </c>
      <c r="E22" s="77">
        <f t="shared" si="0"/>
        <v>-3995772.8</v>
      </c>
      <c r="F22" s="42" t="s">
        <v>300</v>
      </c>
    </row>
    <row r="23" spans="1:6" ht="38.25" customHeight="1" x14ac:dyDescent="0.2">
      <c r="A23" s="126" t="s">
        <v>316</v>
      </c>
      <c r="B23" s="24" t="s">
        <v>313</v>
      </c>
      <c r="C23" s="76" t="s">
        <v>341</v>
      </c>
      <c r="D23" s="77">
        <v>-12596900</v>
      </c>
      <c r="E23" s="77">
        <v>-3995772.8</v>
      </c>
      <c r="F23" s="42" t="s">
        <v>300</v>
      </c>
    </row>
    <row r="24" spans="1:6" ht="24.75" customHeight="1" x14ac:dyDescent="0.2">
      <c r="A24" s="122" t="s">
        <v>413</v>
      </c>
      <c r="B24" s="47" t="s">
        <v>317</v>
      </c>
      <c r="C24" s="76" t="s">
        <v>340</v>
      </c>
      <c r="D24" s="77">
        <f t="shared" ref="D24:E26" si="1">D25</f>
        <v>13606200</v>
      </c>
      <c r="E24" s="77">
        <f t="shared" si="1"/>
        <v>3826161.09</v>
      </c>
      <c r="F24" s="49" t="s">
        <v>300</v>
      </c>
    </row>
    <row r="25" spans="1:6" ht="29.25" customHeight="1" x14ac:dyDescent="0.2">
      <c r="A25" s="126" t="s">
        <v>318</v>
      </c>
      <c r="B25" s="24" t="s">
        <v>317</v>
      </c>
      <c r="C25" s="76" t="s">
        <v>339</v>
      </c>
      <c r="D25" s="77">
        <f t="shared" si="1"/>
        <v>13606200</v>
      </c>
      <c r="E25" s="77">
        <f t="shared" si="1"/>
        <v>3826161.09</v>
      </c>
      <c r="F25" s="42" t="s">
        <v>300</v>
      </c>
    </row>
    <row r="26" spans="1:6" ht="30" customHeight="1" x14ac:dyDescent="0.2">
      <c r="A26" s="71" t="s">
        <v>319</v>
      </c>
      <c r="B26" s="24" t="s">
        <v>317</v>
      </c>
      <c r="C26" s="76" t="s">
        <v>338</v>
      </c>
      <c r="D26" s="77">
        <f t="shared" si="1"/>
        <v>13606200</v>
      </c>
      <c r="E26" s="77">
        <f t="shared" si="1"/>
        <v>3826161.09</v>
      </c>
      <c r="F26" s="42" t="s">
        <v>300</v>
      </c>
    </row>
    <row r="27" spans="1:6" ht="30.75" customHeight="1" x14ac:dyDescent="0.2">
      <c r="A27" s="71" t="s">
        <v>320</v>
      </c>
      <c r="B27" s="24" t="s">
        <v>317</v>
      </c>
      <c r="C27" s="76" t="s">
        <v>337</v>
      </c>
      <c r="D27" s="77">
        <v>13606200</v>
      </c>
      <c r="E27" s="77">
        <v>3826161.09</v>
      </c>
      <c r="F27" s="42" t="s">
        <v>300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57.75" customHeight="1" x14ac:dyDescent="0.2"/>
    <row r="34" spans="1:6" ht="12.75" customHeight="1" x14ac:dyDescent="0.2">
      <c r="B34" s="192" t="s">
        <v>346</v>
      </c>
      <c r="C34" s="192"/>
    </row>
    <row r="37" spans="1:6" ht="12.75" customHeight="1" x14ac:dyDescent="0.2">
      <c r="B37" s="192"/>
      <c r="C37" s="192"/>
    </row>
    <row r="39" spans="1:6" ht="15.75" customHeight="1" x14ac:dyDescent="0.2"/>
    <row r="40" spans="1:6" ht="12.75" customHeight="1" x14ac:dyDescent="0.2">
      <c r="A40" s="78" t="s">
        <v>490</v>
      </c>
      <c r="D40" s="2"/>
      <c r="E40" s="2"/>
      <c r="F40" s="8"/>
    </row>
  </sheetData>
  <mergeCells count="10">
    <mergeCell ref="B37:C37"/>
    <mergeCell ref="B34:C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321</v>
      </c>
      <c r="B1" t="s">
        <v>25</v>
      </c>
    </row>
    <row r="2" spans="1:2" x14ac:dyDescent="0.2">
      <c r="A2" t="s">
        <v>322</v>
      </c>
      <c r="B2" t="s">
        <v>323</v>
      </c>
    </row>
    <row r="3" spans="1:2" x14ac:dyDescent="0.2">
      <c r="A3" t="s">
        <v>324</v>
      </c>
      <c r="B3" t="s">
        <v>5</v>
      </c>
    </row>
    <row r="4" spans="1:2" x14ac:dyDescent="0.2">
      <c r="A4" t="s">
        <v>325</v>
      </c>
      <c r="B4" t="s">
        <v>326</v>
      </c>
    </row>
    <row r="5" spans="1:2" x14ac:dyDescent="0.2">
      <c r="A5" t="s">
        <v>327</v>
      </c>
      <c r="B5" t="s">
        <v>328</v>
      </c>
    </row>
    <row r="6" spans="1:2" x14ac:dyDescent="0.2">
      <c r="A6" t="s">
        <v>329</v>
      </c>
      <c r="B6" t="s">
        <v>330</v>
      </c>
    </row>
    <row r="7" spans="1:2" x14ac:dyDescent="0.2">
      <c r="A7" t="s">
        <v>331</v>
      </c>
      <c r="B7" t="s">
        <v>330</v>
      </c>
    </row>
    <row r="8" spans="1:2" x14ac:dyDescent="0.2">
      <c r="A8" t="s">
        <v>332</v>
      </c>
      <c r="B8" t="s">
        <v>333</v>
      </c>
    </row>
    <row r="9" spans="1:2" x14ac:dyDescent="0.2">
      <c r="A9" t="s">
        <v>334</v>
      </c>
      <c r="B9" t="s">
        <v>335</v>
      </c>
    </row>
    <row r="10" spans="1:2" x14ac:dyDescent="0.2">
      <c r="A10" t="s">
        <v>336</v>
      </c>
      <c r="B10" t="s">
        <v>328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2023-04-10T11:17:26Z</cp:lastPrinted>
  <dcterms:created xsi:type="dcterms:W3CDTF">2021-04-07T11:16:22Z</dcterms:created>
  <dcterms:modified xsi:type="dcterms:W3CDTF">2023-05-04T13:41:24Z</dcterms:modified>
</cp:coreProperties>
</file>